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קורס כלכלת המשפחה\העסק\"/>
    </mc:Choice>
  </mc:AlternateContent>
  <bookViews>
    <workbookView xWindow="0" yWindow="0" windowWidth="20490" windowHeight="7560" tabRatio="838" activeTab="12"/>
  </bookViews>
  <sheets>
    <sheet name="ינואר" sheetId="1" r:id="rId1"/>
    <sheet name="פברואר" sheetId="2" r:id="rId2"/>
    <sheet name="מרץ" sheetId="3" r:id="rId3"/>
    <sheet name="אפריל" sheetId="4" r:id="rId4"/>
    <sheet name="מאי" sheetId="5" r:id="rId5"/>
    <sheet name="יוני" sheetId="6" r:id="rId6"/>
    <sheet name="יולי" sheetId="7" r:id="rId7"/>
    <sheet name="אוגוסט" sheetId="8" r:id="rId8"/>
    <sheet name="ספטמבר" sheetId="9" r:id="rId9"/>
    <sheet name="אוקטובר" sheetId="10" r:id="rId10"/>
    <sheet name="נובמבר" sheetId="11" r:id="rId11"/>
    <sheet name="דצמבר" sheetId="12" r:id="rId12"/>
    <sheet name="שנתי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L41" i="8" l="1"/>
  <c r="P52" i="7"/>
  <c r="K41" i="1"/>
  <c r="C21" i="1"/>
  <c r="B80" i="13" l="1"/>
  <c r="B70" i="13"/>
  <c r="B71" i="13"/>
  <c r="B72" i="13"/>
  <c r="B73" i="13"/>
  <c r="B74" i="13"/>
  <c r="B75" i="13"/>
  <c r="B76" i="13"/>
  <c r="B77" i="13"/>
  <c r="B69" i="13"/>
  <c r="B63" i="13"/>
  <c r="B64" i="13"/>
  <c r="B65" i="13"/>
  <c r="B66" i="13"/>
  <c r="B62" i="13"/>
  <c r="B51" i="13"/>
  <c r="B52" i="13"/>
  <c r="B53" i="13"/>
  <c r="B54" i="13"/>
  <c r="B55" i="13"/>
  <c r="B56" i="13"/>
  <c r="B57" i="13"/>
  <c r="B58" i="13"/>
  <c r="B59" i="13"/>
  <c r="B50" i="13"/>
  <c r="B39" i="13"/>
  <c r="B40" i="13"/>
  <c r="B41" i="13"/>
  <c r="B42" i="13"/>
  <c r="B43" i="13"/>
  <c r="B44" i="13"/>
  <c r="B45" i="13"/>
  <c r="B46" i="13"/>
  <c r="B47" i="13"/>
  <c r="B38" i="13"/>
  <c r="B35" i="13"/>
  <c r="B34" i="13"/>
  <c r="B33" i="13"/>
  <c r="B32" i="13"/>
  <c r="B31" i="13"/>
  <c r="B30" i="13"/>
  <c r="B22" i="13"/>
  <c r="B23" i="13"/>
  <c r="B24" i="13"/>
  <c r="B25" i="13"/>
  <c r="B26" i="13"/>
  <c r="B27" i="13"/>
  <c r="B21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19" i="13" l="1"/>
  <c r="K56" i="2"/>
  <c r="C5" i="2" l="1"/>
  <c r="C5" i="3" l="1"/>
  <c r="C5" i="4" s="1"/>
  <c r="C5" i="5" s="1"/>
  <c r="C5" i="6" s="1"/>
  <c r="K29" i="2"/>
  <c r="K29" i="3" s="1"/>
  <c r="K29" i="4" s="1"/>
  <c r="K29" i="5" s="1"/>
  <c r="K29" i="6" s="1"/>
  <c r="K29" i="7" s="1"/>
  <c r="K29" i="8" s="1"/>
  <c r="K29" i="9" s="1"/>
  <c r="K29" i="10" s="1"/>
  <c r="K29" i="11" s="1"/>
  <c r="K29" i="12" s="1"/>
  <c r="K30" i="2"/>
  <c r="K30" i="3" s="1"/>
  <c r="K30" i="4" s="1"/>
  <c r="K30" i="5" s="1"/>
  <c r="K30" i="6" s="1"/>
  <c r="K30" i="7" s="1"/>
  <c r="K30" i="8" s="1"/>
  <c r="K30" i="9" s="1"/>
  <c r="K30" i="10" s="1"/>
  <c r="K30" i="11" s="1"/>
  <c r="K30" i="12" s="1"/>
  <c r="K31" i="2"/>
  <c r="K31" i="3" s="1"/>
  <c r="K31" i="4" s="1"/>
  <c r="K31" i="5" s="1"/>
  <c r="K31" i="6" s="1"/>
  <c r="K31" i="7" s="1"/>
  <c r="K31" i="8" s="1"/>
  <c r="K31" i="9" s="1"/>
  <c r="K31" i="10" s="1"/>
  <c r="K31" i="11" s="1"/>
  <c r="K31" i="12" s="1"/>
  <c r="K32" i="2"/>
  <c r="K32" i="3" s="1"/>
  <c r="K32" i="4" s="1"/>
  <c r="K32" i="5" s="1"/>
  <c r="K32" i="6" s="1"/>
  <c r="K32" i="7" s="1"/>
  <c r="K32" i="8" s="1"/>
  <c r="K32" i="9" s="1"/>
  <c r="K32" i="10" s="1"/>
  <c r="K32" i="11" s="1"/>
  <c r="K32" i="12" s="1"/>
  <c r="K33" i="2"/>
  <c r="K33" i="3" s="1"/>
  <c r="K33" i="4" s="1"/>
  <c r="K33" i="5" s="1"/>
  <c r="K33" i="6" s="1"/>
  <c r="K33" i="7" s="1"/>
  <c r="K33" i="8" s="1"/>
  <c r="K33" i="9" s="1"/>
  <c r="K33" i="10" s="1"/>
  <c r="K33" i="11" s="1"/>
  <c r="K33" i="12" s="1"/>
  <c r="K34" i="2"/>
  <c r="K34" i="3" s="1"/>
  <c r="K34" i="4" s="1"/>
  <c r="K34" i="5" s="1"/>
  <c r="K34" i="6" s="1"/>
  <c r="K34" i="7" s="1"/>
  <c r="K34" i="8" s="1"/>
  <c r="K34" i="9" s="1"/>
  <c r="K34" i="10" s="1"/>
  <c r="K34" i="11" s="1"/>
  <c r="K34" i="12" s="1"/>
  <c r="K35" i="2"/>
  <c r="K35" i="3" s="1"/>
  <c r="K35" i="4" s="1"/>
  <c r="K35" i="5" s="1"/>
  <c r="K35" i="6" s="1"/>
  <c r="K35" i="7" s="1"/>
  <c r="K35" i="8" s="1"/>
  <c r="K35" i="9" s="1"/>
  <c r="K35" i="10" s="1"/>
  <c r="K35" i="11" s="1"/>
  <c r="K35" i="12" s="1"/>
  <c r="K36" i="2"/>
  <c r="K36" i="3" s="1"/>
  <c r="K36" i="4" s="1"/>
  <c r="K36" i="5" s="1"/>
  <c r="K36" i="6" s="1"/>
  <c r="K36" i="7" s="1"/>
  <c r="K36" i="8" s="1"/>
  <c r="K36" i="9" s="1"/>
  <c r="K36" i="10" s="1"/>
  <c r="K36" i="11" s="1"/>
  <c r="K36" i="12" s="1"/>
  <c r="K28" i="2"/>
  <c r="K28" i="3" s="1"/>
  <c r="K28" i="4" s="1"/>
  <c r="K28" i="5" s="1"/>
  <c r="K28" i="6" s="1"/>
  <c r="K28" i="7" s="1"/>
  <c r="K28" i="8" s="1"/>
  <c r="K28" i="9" s="1"/>
  <c r="K28" i="10" s="1"/>
  <c r="K28" i="11" s="1"/>
  <c r="K28" i="12" s="1"/>
  <c r="K20" i="2"/>
  <c r="K20" i="3" s="1"/>
  <c r="K20" i="4" s="1"/>
  <c r="K20" i="5" s="1"/>
  <c r="K20" i="6" s="1"/>
  <c r="K20" i="7" s="1"/>
  <c r="K20" i="8" s="1"/>
  <c r="K20" i="9" s="1"/>
  <c r="K20" i="10" s="1"/>
  <c r="K20" i="11" s="1"/>
  <c r="K20" i="12" s="1"/>
  <c r="K21" i="2"/>
  <c r="K21" i="3" s="1"/>
  <c r="K21" i="4" s="1"/>
  <c r="K21" i="5" s="1"/>
  <c r="K21" i="6" s="1"/>
  <c r="K21" i="7" s="1"/>
  <c r="K21" i="8" s="1"/>
  <c r="K21" i="9" s="1"/>
  <c r="K21" i="10" s="1"/>
  <c r="K21" i="11" s="1"/>
  <c r="K21" i="12" s="1"/>
  <c r="K22" i="2"/>
  <c r="K22" i="3" s="1"/>
  <c r="K22" i="4" s="1"/>
  <c r="K22" i="5" s="1"/>
  <c r="K22" i="6" s="1"/>
  <c r="K22" i="7" s="1"/>
  <c r="K22" i="8" s="1"/>
  <c r="K22" i="9" s="1"/>
  <c r="K22" i="10" s="1"/>
  <c r="K22" i="11" s="1"/>
  <c r="K22" i="12" s="1"/>
  <c r="K23" i="2"/>
  <c r="K23" i="3" s="1"/>
  <c r="K23" i="4" s="1"/>
  <c r="K23" i="5" s="1"/>
  <c r="K23" i="6" s="1"/>
  <c r="K23" i="7" s="1"/>
  <c r="K23" i="8" s="1"/>
  <c r="K23" i="9" s="1"/>
  <c r="K23" i="10" s="1"/>
  <c r="K23" i="11" s="1"/>
  <c r="K23" i="12" s="1"/>
  <c r="K19" i="2"/>
  <c r="K19" i="3" s="1"/>
  <c r="K19" i="4" s="1"/>
  <c r="K19" i="5" s="1"/>
  <c r="K19" i="6" s="1"/>
  <c r="K19" i="7" s="1"/>
  <c r="K19" i="8" s="1"/>
  <c r="K19" i="9" s="1"/>
  <c r="K19" i="10" s="1"/>
  <c r="K19" i="11" s="1"/>
  <c r="K19" i="12" s="1"/>
  <c r="K6" i="2"/>
  <c r="K6" i="3" s="1"/>
  <c r="K6" i="4" s="1"/>
  <c r="K6" i="5" s="1"/>
  <c r="K6" i="6" s="1"/>
  <c r="K6" i="7" s="1"/>
  <c r="K6" i="8" s="1"/>
  <c r="K6" i="9" s="1"/>
  <c r="K6" i="10" s="1"/>
  <c r="K6" i="11" s="1"/>
  <c r="K6" i="12" s="1"/>
  <c r="K7" i="2"/>
  <c r="K7" i="3" s="1"/>
  <c r="K7" i="4" s="1"/>
  <c r="K7" i="5" s="1"/>
  <c r="K7" i="6" s="1"/>
  <c r="K7" i="7" s="1"/>
  <c r="K7" i="8" s="1"/>
  <c r="K7" i="9" s="1"/>
  <c r="K7" i="10" s="1"/>
  <c r="K7" i="11" s="1"/>
  <c r="K7" i="12" s="1"/>
  <c r="K8" i="2"/>
  <c r="K8" i="3" s="1"/>
  <c r="K8" i="4" s="1"/>
  <c r="K8" i="5" s="1"/>
  <c r="K8" i="6" s="1"/>
  <c r="K8" i="7" s="1"/>
  <c r="K8" i="8" s="1"/>
  <c r="K8" i="9" s="1"/>
  <c r="K8" i="10" s="1"/>
  <c r="K8" i="11" s="1"/>
  <c r="K8" i="12" s="1"/>
  <c r="K9" i="2"/>
  <c r="K9" i="3" s="1"/>
  <c r="K9" i="4" s="1"/>
  <c r="K9" i="5" s="1"/>
  <c r="K9" i="6" s="1"/>
  <c r="K9" i="7" s="1"/>
  <c r="K9" i="8" s="1"/>
  <c r="K9" i="9" s="1"/>
  <c r="K9" i="10" s="1"/>
  <c r="K9" i="11" s="1"/>
  <c r="K9" i="12" s="1"/>
  <c r="K10" i="2"/>
  <c r="K10" i="3" s="1"/>
  <c r="K10" i="4" s="1"/>
  <c r="K10" i="5" s="1"/>
  <c r="K10" i="6" s="1"/>
  <c r="K10" i="7" s="1"/>
  <c r="K10" i="8" s="1"/>
  <c r="K10" i="9" s="1"/>
  <c r="K10" i="10" s="1"/>
  <c r="K10" i="11" s="1"/>
  <c r="K10" i="12" s="1"/>
  <c r="K11" i="2"/>
  <c r="K11" i="3" s="1"/>
  <c r="K11" i="4" s="1"/>
  <c r="K11" i="5" s="1"/>
  <c r="K11" i="6" s="1"/>
  <c r="K11" i="7" s="1"/>
  <c r="K11" i="8" s="1"/>
  <c r="K11" i="9" s="1"/>
  <c r="K11" i="10" s="1"/>
  <c r="K11" i="11" s="1"/>
  <c r="K11" i="12" s="1"/>
  <c r="K12" i="2"/>
  <c r="K12" i="3" s="1"/>
  <c r="K12" i="4" s="1"/>
  <c r="K12" i="5" s="1"/>
  <c r="K12" i="6" s="1"/>
  <c r="K12" i="7" s="1"/>
  <c r="K12" i="8" s="1"/>
  <c r="K12" i="9" s="1"/>
  <c r="K12" i="10" s="1"/>
  <c r="K12" i="11" s="1"/>
  <c r="K12" i="12" s="1"/>
  <c r="K13" i="2"/>
  <c r="K13" i="3" s="1"/>
  <c r="K13" i="5" s="1"/>
  <c r="K13" i="6" s="1"/>
  <c r="K13" i="7" s="1"/>
  <c r="K13" i="8" s="1"/>
  <c r="K13" i="9" s="1"/>
  <c r="K13" i="10" s="1"/>
  <c r="K13" i="11" s="1"/>
  <c r="K13" i="12" s="1"/>
  <c r="K14" i="2"/>
  <c r="K14" i="3" s="1"/>
  <c r="K14" i="4" s="1"/>
  <c r="K14" i="5" s="1"/>
  <c r="K14" i="6" s="1"/>
  <c r="K14" i="7" s="1"/>
  <c r="K14" i="8" s="1"/>
  <c r="K14" i="9" s="1"/>
  <c r="K14" i="10" s="1"/>
  <c r="K14" i="11" s="1"/>
  <c r="K14" i="12" s="1"/>
  <c r="K5" i="2"/>
  <c r="K5" i="3" s="1"/>
  <c r="K5" i="4" s="1"/>
  <c r="K5" i="5" s="1"/>
  <c r="K5" i="6" s="1"/>
  <c r="K5" i="7" s="1"/>
  <c r="K5" i="8" s="1"/>
  <c r="K5" i="9" s="1"/>
  <c r="K5" i="10" s="1"/>
  <c r="K5" i="11" s="1"/>
  <c r="K5" i="12" s="1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C50" i="2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51" i="2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53" i="2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C55" i="2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46" i="2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37" i="2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39" i="2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40" i="2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41" i="2"/>
  <c r="C41" i="3" s="1"/>
  <c r="C41" i="4" s="1"/>
  <c r="C41" i="5" s="1"/>
  <c r="C41" i="6" s="1"/>
  <c r="C41" i="7" s="1"/>
  <c r="C41" i="8" s="1"/>
  <c r="C41" i="9" s="1"/>
  <c r="C41" i="10" s="1"/>
  <c r="C41" i="11" s="1"/>
  <c r="C41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26" i="2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C27" i="2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28" i="2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9" i="2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30" i="2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31" i="2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5" i="2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6" i="2"/>
  <c r="C6" i="3" s="1"/>
  <c r="C6" i="4" s="1"/>
  <c r="C6" i="5" s="1"/>
  <c r="C6" i="6" s="1"/>
  <c r="C6" i="7" s="1"/>
  <c r="C6" i="8" s="1"/>
  <c r="C6" i="9" s="1"/>
  <c r="C6" i="10" s="1"/>
  <c r="C6" i="11" s="1"/>
  <c r="C6" i="12" s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C8" i="2"/>
  <c r="C8" i="3" s="1"/>
  <c r="C8" i="4" s="1"/>
  <c r="C8" i="5" s="1"/>
  <c r="C8" i="6" s="1"/>
  <c r="C8" i="7" s="1"/>
  <c r="C8" i="8" s="1"/>
  <c r="C8" i="9" s="1"/>
  <c r="C8" i="10" s="1"/>
  <c r="C8" i="11" s="1"/>
  <c r="C8" i="12" s="1"/>
  <c r="C9" i="2"/>
  <c r="C9" i="3" s="1"/>
  <c r="C9" i="4" s="1"/>
  <c r="C9" i="5" s="1"/>
  <c r="C9" i="6" s="1"/>
  <c r="C9" i="7" s="1"/>
  <c r="C9" i="8" s="1"/>
  <c r="C9" i="9" s="1"/>
  <c r="C9" i="10" s="1"/>
  <c r="C9" i="11" s="1"/>
  <c r="C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C11" i="2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12" i="2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C14" i="2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16" i="2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7" i="2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18" i="2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19" i="2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C20" i="2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5" i="7" l="1"/>
  <c r="C5" i="8" s="1"/>
  <c r="C5" i="9" s="1"/>
  <c r="C5" i="10" s="1"/>
  <c r="C5" i="11" s="1"/>
  <c r="C5" i="12" s="1"/>
  <c r="B78" i="13" l="1"/>
  <c r="B67" i="13"/>
  <c r="B60" i="13"/>
  <c r="B48" i="13"/>
  <c r="B36" i="13"/>
  <c r="N81" i="13"/>
  <c r="M81" i="13"/>
  <c r="L81" i="13"/>
  <c r="K81" i="13"/>
  <c r="H81" i="13"/>
  <c r="G81" i="13"/>
  <c r="E81" i="13"/>
  <c r="N80" i="13"/>
  <c r="M80" i="13"/>
  <c r="L80" i="13"/>
  <c r="K80" i="13"/>
  <c r="J80" i="13"/>
  <c r="I80" i="13"/>
  <c r="H80" i="13"/>
  <c r="G80" i="13"/>
  <c r="F80" i="13"/>
  <c r="E80" i="13"/>
  <c r="E82" i="13" s="1"/>
  <c r="N79" i="13"/>
  <c r="M79" i="13"/>
  <c r="L79" i="13"/>
  <c r="K79" i="13"/>
  <c r="J79" i="13"/>
  <c r="I79" i="13"/>
  <c r="H79" i="13"/>
  <c r="G79" i="13"/>
  <c r="E79" i="13"/>
  <c r="N70" i="13"/>
  <c r="N71" i="13"/>
  <c r="N72" i="13"/>
  <c r="N73" i="13"/>
  <c r="N74" i="13"/>
  <c r="N75" i="13"/>
  <c r="N76" i="13"/>
  <c r="N77" i="13"/>
  <c r="N78" i="13"/>
  <c r="N69" i="13"/>
  <c r="M70" i="13"/>
  <c r="M71" i="13"/>
  <c r="M72" i="13"/>
  <c r="M73" i="13"/>
  <c r="M74" i="13"/>
  <c r="M75" i="13"/>
  <c r="M76" i="13"/>
  <c r="M77" i="13"/>
  <c r="M78" i="13"/>
  <c r="M69" i="13"/>
  <c r="L70" i="13"/>
  <c r="L71" i="13"/>
  <c r="L72" i="13"/>
  <c r="L73" i="13"/>
  <c r="L74" i="13"/>
  <c r="L75" i="13"/>
  <c r="L76" i="13"/>
  <c r="L77" i="13"/>
  <c r="L78" i="13"/>
  <c r="L69" i="13"/>
  <c r="K70" i="13"/>
  <c r="K71" i="13"/>
  <c r="K72" i="13"/>
  <c r="K73" i="13"/>
  <c r="K74" i="13"/>
  <c r="K75" i="13"/>
  <c r="K76" i="13"/>
  <c r="K77" i="13"/>
  <c r="K78" i="13"/>
  <c r="K69" i="13"/>
  <c r="J70" i="13"/>
  <c r="J71" i="13"/>
  <c r="J72" i="13"/>
  <c r="J73" i="13"/>
  <c r="J74" i="13"/>
  <c r="J75" i="13"/>
  <c r="J76" i="13"/>
  <c r="J77" i="13"/>
  <c r="J78" i="13"/>
  <c r="J69" i="13"/>
  <c r="I70" i="13"/>
  <c r="I71" i="13"/>
  <c r="I72" i="13"/>
  <c r="I73" i="13"/>
  <c r="I74" i="13"/>
  <c r="I75" i="13"/>
  <c r="I76" i="13"/>
  <c r="I77" i="13"/>
  <c r="I78" i="13"/>
  <c r="I69" i="13"/>
  <c r="G78" i="13"/>
  <c r="H70" i="13"/>
  <c r="H71" i="13"/>
  <c r="H72" i="13"/>
  <c r="H73" i="13"/>
  <c r="H74" i="13"/>
  <c r="H75" i="13"/>
  <c r="H76" i="13"/>
  <c r="H77" i="13"/>
  <c r="H78" i="13"/>
  <c r="H69" i="13"/>
  <c r="G70" i="13"/>
  <c r="G71" i="13"/>
  <c r="G72" i="13"/>
  <c r="G73" i="13"/>
  <c r="G74" i="13"/>
  <c r="G75" i="13"/>
  <c r="G76" i="13"/>
  <c r="G77" i="13"/>
  <c r="G69" i="13"/>
  <c r="F70" i="13"/>
  <c r="F71" i="13"/>
  <c r="F72" i="13"/>
  <c r="F73" i="13"/>
  <c r="F74" i="13"/>
  <c r="F75" i="13"/>
  <c r="F76" i="13"/>
  <c r="F77" i="13"/>
  <c r="F78" i="13"/>
  <c r="F69" i="13"/>
  <c r="E70" i="13"/>
  <c r="E71" i="13"/>
  <c r="E72" i="13"/>
  <c r="E73" i="13"/>
  <c r="E74" i="13"/>
  <c r="E75" i="13"/>
  <c r="E76" i="13"/>
  <c r="E77" i="13"/>
  <c r="E78" i="13"/>
  <c r="E69" i="13"/>
  <c r="D77" i="13"/>
  <c r="C77" i="13"/>
  <c r="N63" i="13"/>
  <c r="N64" i="13"/>
  <c r="N65" i="13"/>
  <c r="N66" i="13"/>
  <c r="N67" i="13"/>
  <c r="N62" i="13"/>
  <c r="M63" i="13"/>
  <c r="M64" i="13"/>
  <c r="M65" i="13"/>
  <c r="M66" i="13"/>
  <c r="M67" i="13"/>
  <c r="M62" i="13"/>
  <c r="L63" i="13"/>
  <c r="L64" i="13"/>
  <c r="L65" i="13"/>
  <c r="L66" i="13"/>
  <c r="L67" i="13"/>
  <c r="L62" i="13"/>
  <c r="N52" i="13"/>
  <c r="N53" i="13"/>
  <c r="N54" i="13"/>
  <c r="N55" i="13"/>
  <c r="N56" i="13"/>
  <c r="N57" i="13"/>
  <c r="N58" i="13"/>
  <c r="N59" i="13"/>
  <c r="N60" i="13"/>
  <c r="N51" i="13"/>
  <c r="N50" i="13"/>
  <c r="M52" i="13"/>
  <c r="M53" i="13"/>
  <c r="M54" i="13"/>
  <c r="M55" i="13"/>
  <c r="M56" i="13"/>
  <c r="M57" i="13"/>
  <c r="M58" i="13"/>
  <c r="M59" i="13"/>
  <c r="M60" i="13"/>
  <c r="M51" i="13"/>
  <c r="M50" i="13"/>
  <c r="K52" i="13"/>
  <c r="K53" i="13"/>
  <c r="K54" i="13"/>
  <c r="K55" i="13"/>
  <c r="K56" i="13"/>
  <c r="K57" i="13"/>
  <c r="K58" i="13"/>
  <c r="K59" i="13"/>
  <c r="K60" i="13"/>
  <c r="K51" i="13"/>
  <c r="K50" i="13"/>
  <c r="N48" i="13"/>
  <c r="M48" i="13"/>
  <c r="L48" i="13"/>
  <c r="K48" i="13"/>
  <c r="K63" i="13"/>
  <c r="K64" i="13"/>
  <c r="K65" i="13"/>
  <c r="K66" i="13"/>
  <c r="K67" i="13"/>
  <c r="K62" i="13"/>
  <c r="J63" i="13"/>
  <c r="J64" i="13"/>
  <c r="J65" i="13"/>
  <c r="J66" i="13"/>
  <c r="J67" i="13"/>
  <c r="J62" i="13"/>
  <c r="I63" i="13"/>
  <c r="I62" i="13"/>
  <c r="H63" i="13"/>
  <c r="H64" i="13"/>
  <c r="H65" i="13"/>
  <c r="H66" i="13"/>
  <c r="H67" i="13"/>
  <c r="H62" i="13"/>
  <c r="G63" i="13"/>
  <c r="G64" i="13"/>
  <c r="G65" i="13"/>
  <c r="G66" i="13"/>
  <c r="G67" i="13"/>
  <c r="G62" i="13"/>
  <c r="F63" i="13"/>
  <c r="F64" i="13"/>
  <c r="F65" i="13"/>
  <c r="F66" i="13"/>
  <c r="F67" i="13"/>
  <c r="F62" i="13"/>
  <c r="E63" i="13"/>
  <c r="E64" i="13"/>
  <c r="E65" i="13"/>
  <c r="E66" i="13"/>
  <c r="E67" i="13"/>
  <c r="E62" i="13"/>
  <c r="L51" i="13"/>
  <c r="L52" i="13"/>
  <c r="L53" i="13"/>
  <c r="L54" i="13"/>
  <c r="L55" i="13"/>
  <c r="L56" i="13"/>
  <c r="L57" i="13"/>
  <c r="L58" i="13"/>
  <c r="L59" i="13"/>
  <c r="L60" i="13"/>
  <c r="L50" i="13"/>
  <c r="J51" i="13"/>
  <c r="J52" i="13"/>
  <c r="J53" i="13"/>
  <c r="J54" i="13"/>
  <c r="J55" i="13"/>
  <c r="J56" i="13"/>
  <c r="J57" i="13"/>
  <c r="J58" i="13"/>
  <c r="J59" i="13"/>
  <c r="J60" i="13"/>
  <c r="J50" i="13"/>
  <c r="I51" i="13"/>
  <c r="I52" i="13"/>
  <c r="I53" i="13"/>
  <c r="I54" i="13"/>
  <c r="I55" i="13"/>
  <c r="I56" i="13"/>
  <c r="I57" i="13"/>
  <c r="I59" i="13"/>
  <c r="H51" i="13"/>
  <c r="H52" i="13"/>
  <c r="H53" i="13"/>
  <c r="H54" i="13"/>
  <c r="H55" i="13"/>
  <c r="H56" i="13"/>
  <c r="H57" i="13"/>
  <c r="H58" i="13"/>
  <c r="H59" i="13"/>
  <c r="H60" i="13"/>
  <c r="H50" i="13"/>
  <c r="G51" i="13"/>
  <c r="G52" i="13"/>
  <c r="G53" i="13"/>
  <c r="G54" i="13"/>
  <c r="G55" i="13"/>
  <c r="G56" i="13"/>
  <c r="G57" i="13"/>
  <c r="G58" i="13"/>
  <c r="G59" i="13"/>
  <c r="G60" i="13"/>
  <c r="G50" i="13"/>
  <c r="F51" i="13"/>
  <c r="F52" i="13"/>
  <c r="F53" i="13"/>
  <c r="F54" i="13"/>
  <c r="F55" i="13"/>
  <c r="F56" i="13"/>
  <c r="F57" i="13"/>
  <c r="F58" i="13"/>
  <c r="F59" i="13"/>
  <c r="F60" i="13"/>
  <c r="F50" i="13"/>
  <c r="E51" i="13"/>
  <c r="E52" i="13"/>
  <c r="E53" i="13"/>
  <c r="E54" i="13"/>
  <c r="E55" i="13"/>
  <c r="E56" i="13"/>
  <c r="E57" i="13"/>
  <c r="E58" i="13"/>
  <c r="E59" i="13"/>
  <c r="E60" i="13"/>
  <c r="E50" i="13"/>
  <c r="B28" i="13"/>
  <c r="N39" i="13"/>
  <c r="N40" i="13"/>
  <c r="N41" i="13"/>
  <c r="N42" i="13"/>
  <c r="N43" i="13"/>
  <c r="N44" i="13"/>
  <c r="N45" i="13"/>
  <c r="N46" i="13"/>
  <c r="N47" i="13"/>
  <c r="M39" i="13"/>
  <c r="M40" i="13"/>
  <c r="M41" i="13"/>
  <c r="M42" i="13"/>
  <c r="M43" i="13"/>
  <c r="M44" i="13"/>
  <c r="M45" i="13"/>
  <c r="M46" i="13"/>
  <c r="M47" i="13"/>
  <c r="L39" i="13"/>
  <c r="L40" i="13"/>
  <c r="L41" i="13"/>
  <c r="L42" i="13"/>
  <c r="L43" i="13"/>
  <c r="L44" i="13"/>
  <c r="L45" i="13"/>
  <c r="L46" i="13"/>
  <c r="L47" i="13"/>
  <c r="K39" i="13"/>
  <c r="K40" i="13"/>
  <c r="K41" i="13"/>
  <c r="K42" i="13"/>
  <c r="K43" i="13"/>
  <c r="K44" i="13"/>
  <c r="K45" i="13"/>
  <c r="K46" i="13"/>
  <c r="K47" i="13"/>
  <c r="J39" i="13"/>
  <c r="J40" i="13"/>
  <c r="J41" i="13"/>
  <c r="J42" i="13"/>
  <c r="J43" i="13"/>
  <c r="J44" i="13"/>
  <c r="J45" i="13"/>
  <c r="J46" i="13"/>
  <c r="J47" i="13"/>
  <c r="J48" i="13"/>
  <c r="I39" i="13"/>
  <c r="I40" i="13"/>
  <c r="I41" i="13"/>
  <c r="I42" i="13"/>
  <c r="I43" i="13"/>
  <c r="I44" i="13"/>
  <c r="I45" i="13"/>
  <c r="I46" i="13"/>
  <c r="I47" i="13"/>
  <c r="H39" i="13"/>
  <c r="H40" i="13"/>
  <c r="H41" i="13"/>
  <c r="H42" i="13"/>
  <c r="H43" i="13"/>
  <c r="H44" i="13"/>
  <c r="H45" i="13"/>
  <c r="H46" i="13"/>
  <c r="H47" i="13"/>
  <c r="H48" i="13"/>
  <c r="G39" i="13"/>
  <c r="G40" i="13"/>
  <c r="G41" i="13"/>
  <c r="G42" i="13"/>
  <c r="G43" i="13"/>
  <c r="G44" i="13"/>
  <c r="G45" i="13"/>
  <c r="G46" i="13"/>
  <c r="G47" i="13"/>
  <c r="G48" i="13"/>
  <c r="F39" i="13"/>
  <c r="F40" i="13"/>
  <c r="F41" i="13"/>
  <c r="F42" i="13"/>
  <c r="F43" i="13"/>
  <c r="F44" i="13"/>
  <c r="F45" i="13"/>
  <c r="F46" i="13"/>
  <c r="F47" i="13"/>
  <c r="F48" i="13"/>
  <c r="E39" i="13"/>
  <c r="E40" i="13"/>
  <c r="E41" i="13"/>
  <c r="E42" i="13"/>
  <c r="E43" i="13"/>
  <c r="E44" i="13"/>
  <c r="E45" i="13"/>
  <c r="E46" i="13"/>
  <c r="E47" i="13"/>
  <c r="E48" i="13"/>
  <c r="N38" i="13"/>
  <c r="M38" i="13"/>
  <c r="L38" i="13"/>
  <c r="K38" i="13"/>
  <c r="J38" i="13"/>
  <c r="H38" i="13"/>
  <c r="G38" i="13"/>
  <c r="F38" i="13"/>
  <c r="E38" i="13"/>
  <c r="N31" i="13"/>
  <c r="N32" i="13"/>
  <c r="N33" i="13"/>
  <c r="N34" i="13"/>
  <c r="N35" i="13"/>
  <c r="N36" i="13"/>
  <c r="M31" i="13"/>
  <c r="M32" i="13"/>
  <c r="M33" i="13"/>
  <c r="M34" i="13"/>
  <c r="M35" i="13"/>
  <c r="M36" i="13"/>
  <c r="L31" i="13"/>
  <c r="L32" i="13"/>
  <c r="L33" i="13"/>
  <c r="L34" i="13"/>
  <c r="L35" i="13"/>
  <c r="L36" i="13"/>
  <c r="K31" i="13"/>
  <c r="K32" i="13"/>
  <c r="K33" i="13"/>
  <c r="K34" i="13"/>
  <c r="K35" i="13"/>
  <c r="K36" i="13"/>
  <c r="J31" i="13"/>
  <c r="J32" i="13"/>
  <c r="J33" i="13"/>
  <c r="J34" i="13"/>
  <c r="J35" i="13"/>
  <c r="I31" i="13"/>
  <c r="I32" i="13"/>
  <c r="I34" i="13"/>
  <c r="H31" i="13"/>
  <c r="H32" i="13"/>
  <c r="H33" i="13"/>
  <c r="H34" i="13"/>
  <c r="H35" i="13"/>
  <c r="H36" i="13"/>
  <c r="G31" i="13"/>
  <c r="G32" i="13"/>
  <c r="G33" i="13"/>
  <c r="G34" i="13"/>
  <c r="G35" i="13"/>
  <c r="G36" i="13"/>
  <c r="F31" i="13"/>
  <c r="F32" i="13"/>
  <c r="F33" i="13"/>
  <c r="F34" i="13"/>
  <c r="F35" i="13"/>
  <c r="F36" i="13"/>
  <c r="E31" i="13"/>
  <c r="E32" i="13"/>
  <c r="E33" i="13"/>
  <c r="E34" i="13"/>
  <c r="E35" i="13"/>
  <c r="E36" i="13"/>
  <c r="N30" i="13"/>
  <c r="M30" i="13"/>
  <c r="L30" i="13"/>
  <c r="K30" i="13"/>
  <c r="H30" i="13"/>
  <c r="G30" i="13"/>
  <c r="F30" i="13"/>
  <c r="E30" i="13"/>
  <c r="N21" i="13"/>
  <c r="M21" i="13"/>
  <c r="L21" i="13"/>
  <c r="K21" i="13"/>
  <c r="H21" i="13"/>
  <c r="G21" i="13"/>
  <c r="F21" i="13"/>
  <c r="E21" i="13"/>
  <c r="N23" i="13"/>
  <c r="N24" i="13"/>
  <c r="N25" i="13"/>
  <c r="N26" i="13"/>
  <c r="N27" i="13"/>
  <c r="N28" i="13"/>
  <c r="M23" i="13"/>
  <c r="M24" i="13"/>
  <c r="M25" i="13"/>
  <c r="M26" i="13"/>
  <c r="M27" i="13"/>
  <c r="M28" i="13"/>
  <c r="L23" i="13"/>
  <c r="L24" i="13"/>
  <c r="L25" i="13"/>
  <c r="L26" i="13"/>
  <c r="L27" i="13"/>
  <c r="L28" i="13"/>
  <c r="K23" i="13"/>
  <c r="K24" i="13"/>
  <c r="K25" i="13"/>
  <c r="K26" i="13"/>
  <c r="K27" i="13"/>
  <c r="K28" i="13"/>
  <c r="J23" i="13"/>
  <c r="J24" i="13"/>
  <c r="J25" i="13"/>
  <c r="J26" i="13"/>
  <c r="J27" i="13"/>
  <c r="I23" i="13"/>
  <c r="I25" i="13"/>
  <c r="I26" i="13"/>
  <c r="H23" i="13"/>
  <c r="H24" i="13"/>
  <c r="H25" i="13"/>
  <c r="H26" i="13"/>
  <c r="H27" i="13"/>
  <c r="H28" i="13"/>
  <c r="N22" i="13"/>
  <c r="M22" i="13"/>
  <c r="L22" i="13"/>
  <c r="K22" i="13"/>
  <c r="I22" i="13"/>
  <c r="G23" i="13"/>
  <c r="G24" i="13"/>
  <c r="G25" i="13"/>
  <c r="G26" i="13"/>
  <c r="G27" i="13"/>
  <c r="G28" i="13"/>
  <c r="F28" i="13"/>
  <c r="F23" i="13"/>
  <c r="F24" i="13"/>
  <c r="F25" i="13"/>
  <c r="F26" i="13"/>
  <c r="F27" i="13"/>
  <c r="E28" i="13"/>
  <c r="E23" i="13"/>
  <c r="E24" i="13"/>
  <c r="E25" i="13"/>
  <c r="E26" i="13"/>
  <c r="E27" i="13"/>
  <c r="H22" i="13"/>
  <c r="G22" i="13"/>
  <c r="F22" i="13"/>
  <c r="E22" i="13"/>
  <c r="H82" i="13" l="1"/>
  <c r="L82" i="13"/>
  <c r="G82" i="13"/>
  <c r="K82" i="13"/>
  <c r="N82" i="13"/>
  <c r="M82" i="13"/>
  <c r="O77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8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E10" i="13"/>
  <c r="E12" i="13"/>
  <c r="E17" i="13"/>
  <c r="E18" i="13"/>
  <c r="N3" i="13"/>
  <c r="M3" i="13"/>
  <c r="L3" i="13"/>
  <c r="K3" i="13"/>
  <c r="J3" i="13"/>
  <c r="G3" i="13"/>
  <c r="F3" i="13"/>
  <c r="I3" i="13"/>
  <c r="H3" i="13"/>
  <c r="D17" i="13"/>
  <c r="H5" i="1"/>
  <c r="C3" i="13" s="1"/>
  <c r="H6" i="1"/>
  <c r="C4" i="13" s="1"/>
  <c r="H7" i="1"/>
  <c r="C5" i="13" s="1"/>
  <c r="K56" i="12"/>
  <c r="G56" i="12"/>
  <c r="F56" i="12"/>
  <c r="E56" i="12"/>
  <c r="D56" i="12"/>
  <c r="C56" i="12"/>
  <c r="H55" i="12"/>
  <c r="H54" i="12"/>
  <c r="O53" i="12"/>
  <c r="H53" i="12"/>
  <c r="H52" i="12"/>
  <c r="P51" i="12"/>
  <c r="H51" i="12"/>
  <c r="H50" i="12"/>
  <c r="H49" i="12"/>
  <c r="H48" i="12"/>
  <c r="H47" i="12"/>
  <c r="H46" i="12"/>
  <c r="H56" i="12" s="1"/>
  <c r="P44" i="12"/>
  <c r="G42" i="12"/>
  <c r="F42" i="12"/>
  <c r="E42" i="12"/>
  <c r="D42" i="12"/>
  <c r="C42" i="12"/>
  <c r="H41" i="12"/>
  <c r="H40" i="12"/>
  <c r="H39" i="12"/>
  <c r="H38" i="12"/>
  <c r="O37" i="12"/>
  <c r="N37" i="12"/>
  <c r="M37" i="12"/>
  <c r="L37" i="12"/>
  <c r="K37" i="12"/>
  <c r="H37" i="12"/>
  <c r="H36" i="12"/>
  <c r="H42" i="12" s="1"/>
  <c r="P35" i="12"/>
  <c r="P34" i="12"/>
  <c r="P33" i="12"/>
  <c r="P32" i="12"/>
  <c r="G32" i="12"/>
  <c r="F32" i="12"/>
  <c r="E32" i="12"/>
  <c r="D32" i="12"/>
  <c r="C32" i="12"/>
  <c r="P31" i="12"/>
  <c r="H31" i="12"/>
  <c r="P30" i="12"/>
  <c r="H30" i="12"/>
  <c r="P29" i="12"/>
  <c r="H29" i="12"/>
  <c r="P28" i="12"/>
  <c r="P37" i="12" s="1"/>
  <c r="H28" i="12"/>
  <c r="H27" i="12"/>
  <c r="H26" i="12"/>
  <c r="H25" i="12"/>
  <c r="H32" i="12" s="1"/>
  <c r="O24" i="12"/>
  <c r="N24" i="12"/>
  <c r="M24" i="12"/>
  <c r="L24" i="12"/>
  <c r="K24" i="12"/>
  <c r="P23" i="12"/>
  <c r="P22" i="12"/>
  <c r="P21" i="12"/>
  <c r="G21" i="12"/>
  <c r="O41" i="12" s="1"/>
  <c r="O47" i="12" s="1"/>
  <c r="F21" i="12"/>
  <c r="N41" i="12" s="1"/>
  <c r="N47" i="12" s="1"/>
  <c r="E21" i="12"/>
  <c r="M41" i="12" s="1"/>
  <c r="M47" i="12" s="1"/>
  <c r="D21" i="12"/>
  <c r="L41" i="12" s="1"/>
  <c r="C21" i="12"/>
  <c r="P20" i="12"/>
  <c r="H20" i="12"/>
  <c r="P19" i="12"/>
  <c r="P24" i="12" s="1"/>
  <c r="H19" i="12"/>
  <c r="H18" i="12"/>
  <c r="H17" i="12"/>
  <c r="H16" i="12"/>
  <c r="H21" i="12" s="1"/>
  <c r="O15" i="12"/>
  <c r="N15" i="12"/>
  <c r="M15" i="12"/>
  <c r="L15" i="12"/>
  <c r="K15" i="12"/>
  <c r="H15" i="12"/>
  <c r="P14" i="12"/>
  <c r="H14" i="12"/>
  <c r="P13" i="12"/>
  <c r="H13" i="12"/>
  <c r="P12" i="12"/>
  <c r="H12" i="12"/>
  <c r="P11" i="12"/>
  <c r="H11" i="12"/>
  <c r="P10" i="12"/>
  <c r="H10" i="12"/>
  <c r="P9" i="12"/>
  <c r="H9" i="12"/>
  <c r="P8" i="12"/>
  <c r="H8" i="12"/>
  <c r="P7" i="12"/>
  <c r="H7" i="12"/>
  <c r="P6" i="12"/>
  <c r="H6" i="12"/>
  <c r="P5" i="12"/>
  <c r="P15" i="12" s="1"/>
  <c r="H5" i="12"/>
  <c r="K56" i="11"/>
  <c r="G56" i="11"/>
  <c r="F56" i="11"/>
  <c r="E56" i="11"/>
  <c r="D56" i="11"/>
  <c r="C56" i="11"/>
  <c r="H55" i="11"/>
  <c r="H54" i="11"/>
  <c r="O53" i="11"/>
  <c r="H53" i="11"/>
  <c r="H52" i="11"/>
  <c r="P51" i="11"/>
  <c r="H51" i="11"/>
  <c r="H50" i="11"/>
  <c r="H49" i="11"/>
  <c r="H48" i="11"/>
  <c r="H47" i="11"/>
  <c r="H46" i="11"/>
  <c r="H56" i="11" s="1"/>
  <c r="P44" i="11"/>
  <c r="G42" i="11"/>
  <c r="F42" i="11"/>
  <c r="E42" i="11"/>
  <c r="D42" i="11"/>
  <c r="C42" i="11"/>
  <c r="H41" i="11"/>
  <c r="H40" i="11"/>
  <c r="H39" i="11"/>
  <c r="H38" i="11"/>
  <c r="O37" i="11"/>
  <c r="N37" i="11"/>
  <c r="M37" i="11"/>
  <c r="L37" i="11"/>
  <c r="K37" i="11"/>
  <c r="H37" i="11"/>
  <c r="H36" i="11"/>
  <c r="H42" i="11" s="1"/>
  <c r="P35" i="11"/>
  <c r="P34" i="11"/>
  <c r="P33" i="11"/>
  <c r="P32" i="11"/>
  <c r="G32" i="11"/>
  <c r="F32" i="11"/>
  <c r="E32" i="11"/>
  <c r="D32" i="11"/>
  <c r="C32" i="11"/>
  <c r="P31" i="11"/>
  <c r="H31" i="11"/>
  <c r="P30" i="11"/>
  <c r="H30" i="11"/>
  <c r="P29" i="11"/>
  <c r="H29" i="11"/>
  <c r="P28" i="11"/>
  <c r="P37" i="11" s="1"/>
  <c r="H28" i="11"/>
  <c r="H27" i="11"/>
  <c r="H26" i="11"/>
  <c r="H25" i="11"/>
  <c r="H32" i="11" s="1"/>
  <c r="O24" i="11"/>
  <c r="N24" i="11"/>
  <c r="M24" i="11"/>
  <c r="L24" i="11"/>
  <c r="K24" i="11"/>
  <c r="P23" i="11"/>
  <c r="P22" i="11"/>
  <c r="P21" i="11"/>
  <c r="G21" i="11"/>
  <c r="O41" i="11" s="1"/>
  <c r="O47" i="11" s="1"/>
  <c r="F21" i="11"/>
  <c r="N41" i="11" s="1"/>
  <c r="N47" i="11" s="1"/>
  <c r="E21" i="11"/>
  <c r="M41" i="11" s="1"/>
  <c r="M47" i="11" s="1"/>
  <c r="D21" i="11"/>
  <c r="L41" i="11" s="1"/>
  <c r="C21" i="11"/>
  <c r="P20" i="11"/>
  <c r="H20" i="11"/>
  <c r="P19" i="11"/>
  <c r="P24" i="11" s="1"/>
  <c r="H19" i="11"/>
  <c r="H18" i="11"/>
  <c r="H17" i="11"/>
  <c r="H16" i="11"/>
  <c r="P15" i="11"/>
  <c r="O15" i="11"/>
  <c r="N15" i="11"/>
  <c r="M15" i="11"/>
  <c r="L15" i="11"/>
  <c r="K15" i="11"/>
  <c r="H15" i="11"/>
  <c r="P14" i="11"/>
  <c r="H14" i="11"/>
  <c r="P13" i="11"/>
  <c r="H13" i="11"/>
  <c r="P12" i="11"/>
  <c r="H12" i="11"/>
  <c r="P11" i="11"/>
  <c r="H11" i="11"/>
  <c r="P10" i="11"/>
  <c r="H10" i="11"/>
  <c r="P9" i="11"/>
  <c r="H9" i="11"/>
  <c r="P8" i="11"/>
  <c r="H8" i="11"/>
  <c r="P7" i="11"/>
  <c r="H7" i="11"/>
  <c r="P6" i="11"/>
  <c r="H6" i="11"/>
  <c r="H21" i="11" s="1"/>
  <c r="P5" i="11"/>
  <c r="H5" i="11"/>
  <c r="K56" i="10"/>
  <c r="G56" i="10"/>
  <c r="F56" i="10"/>
  <c r="E56" i="10"/>
  <c r="D56" i="10"/>
  <c r="C56" i="10"/>
  <c r="H55" i="10"/>
  <c r="H54" i="10"/>
  <c r="O53" i="10"/>
  <c r="H53" i="10"/>
  <c r="H52" i="10"/>
  <c r="P51" i="10"/>
  <c r="H51" i="10"/>
  <c r="H50" i="10"/>
  <c r="H49" i="10"/>
  <c r="H48" i="10"/>
  <c r="H47" i="10"/>
  <c r="H46" i="10"/>
  <c r="H56" i="10" s="1"/>
  <c r="P44" i="10"/>
  <c r="G42" i="10"/>
  <c r="F42" i="10"/>
  <c r="E42" i="10"/>
  <c r="D42" i="10"/>
  <c r="C42" i="10"/>
  <c r="H41" i="10"/>
  <c r="H40" i="10"/>
  <c r="H39" i="10"/>
  <c r="H38" i="10"/>
  <c r="O37" i="10"/>
  <c r="N37" i="10"/>
  <c r="M37" i="10"/>
  <c r="L37" i="10"/>
  <c r="K37" i="10"/>
  <c r="H37" i="10"/>
  <c r="H36" i="10"/>
  <c r="H42" i="10" s="1"/>
  <c r="P35" i="10"/>
  <c r="P34" i="10"/>
  <c r="P33" i="10"/>
  <c r="P32" i="10"/>
  <c r="G32" i="10"/>
  <c r="F32" i="10"/>
  <c r="E32" i="10"/>
  <c r="D32" i="10"/>
  <c r="C32" i="10"/>
  <c r="P31" i="10"/>
  <c r="H31" i="10"/>
  <c r="P30" i="10"/>
  <c r="H30" i="10"/>
  <c r="P29" i="10"/>
  <c r="H29" i="10"/>
  <c r="P28" i="10"/>
  <c r="P37" i="10" s="1"/>
  <c r="H28" i="10"/>
  <c r="H27" i="10"/>
  <c r="H26" i="10"/>
  <c r="H25" i="10"/>
  <c r="H32" i="10" s="1"/>
  <c r="O24" i="10"/>
  <c r="N24" i="10"/>
  <c r="M24" i="10"/>
  <c r="L24" i="10"/>
  <c r="K24" i="10"/>
  <c r="P23" i="10"/>
  <c r="P22" i="10"/>
  <c r="P21" i="10"/>
  <c r="G21" i="10"/>
  <c r="O41" i="10" s="1"/>
  <c r="O47" i="10" s="1"/>
  <c r="F21" i="10"/>
  <c r="N41" i="10" s="1"/>
  <c r="N47" i="10" s="1"/>
  <c r="E21" i="10"/>
  <c r="M41" i="10" s="1"/>
  <c r="M47" i="10" s="1"/>
  <c r="D21" i="10"/>
  <c r="L41" i="10" s="1"/>
  <c r="C21" i="10"/>
  <c r="P20" i="10"/>
  <c r="H20" i="10"/>
  <c r="P19" i="10"/>
  <c r="P24" i="10" s="1"/>
  <c r="H19" i="10"/>
  <c r="H18" i="10"/>
  <c r="H17" i="10"/>
  <c r="H16" i="10"/>
  <c r="H21" i="10" s="1"/>
  <c r="O15" i="10"/>
  <c r="N15" i="10"/>
  <c r="M15" i="10"/>
  <c r="L15" i="10"/>
  <c r="K15" i="10"/>
  <c r="H15" i="10"/>
  <c r="P14" i="10"/>
  <c r="H14" i="10"/>
  <c r="P13" i="10"/>
  <c r="H13" i="10"/>
  <c r="P12" i="10"/>
  <c r="H12" i="10"/>
  <c r="P11" i="10"/>
  <c r="H11" i="10"/>
  <c r="P10" i="10"/>
  <c r="H10" i="10"/>
  <c r="P9" i="10"/>
  <c r="H9" i="10"/>
  <c r="P8" i="10"/>
  <c r="H8" i="10"/>
  <c r="P7" i="10"/>
  <c r="H7" i="10"/>
  <c r="P6" i="10"/>
  <c r="H6" i="10"/>
  <c r="P5" i="10"/>
  <c r="P15" i="10" s="1"/>
  <c r="H5" i="10"/>
  <c r="K56" i="9"/>
  <c r="G56" i="9"/>
  <c r="F56" i="9"/>
  <c r="E56" i="9"/>
  <c r="D56" i="9"/>
  <c r="C56" i="9"/>
  <c r="H55" i="9"/>
  <c r="H54" i="9"/>
  <c r="O53" i="9"/>
  <c r="H53" i="9"/>
  <c r="H52" i="9"/>
  <c r="P51" i="9"/>
  <c r="H51" i="9"/>
  <c r="H50" i="9"/>
  <c r="H49" i="9"/>
  <c r="H48" i="9"/>
  <c r="H47" i="9"/>
  <c r="H46" i="9"/>
  <c r="H56" i="9" s="1"/>
  <c r="P44" i="9"/>
  <c r="G42" i="9"/>
  <c r="F42" i="9"/>
  <c r="E42" i="9"/>
  <c r="D42" i="9"/>
  <c r="C42" i="9"/>
  <c r="H41" i="9"/>
  <c r="H40" i="9"/>
  <c r="H39" i="9"/>
  <c r="H38" i="9"/>
  <c r="O37" i="9"/>
  <c r="N37" i="9"/>
  <c r="M37" i="9"/>
  <c r="L37" i="9"/>
  <c r="K37" i="9"/>
  <c r="H37" i="9"/>
  <c r="H36" i="9"/>
  <c r="H42" i="9" s="1"/>
  <c r="P35" i="9"/>
  <c r="P34" i="9"/>
  <c r="P33" i="9"/>
  <c r="P32" i="9"/>
  <c r="G32" i="9"/>
  <c r="F32" i="9"/>
  <c r="E32" i="9"/>
  <c r="D32" i="9"/>
  <c r="C32" i="9"/>
  <c r="P31" i="9"/>
  <c r="H31" i="9"/>
  <c r="P30" i="9"/>
  <c r="H30" i="9"/>
  <c r="P29" i="9"/>
  <c r="H29" i="9"/>
  <c r="P28" i="9"/>
  <c r="P37" i="9" s="1"/>
  <c r="H28" i="9"/>
  <c r="H27" i="9"/>
  <c r="H26" i="9"/>
  <c r="H25" i="9"/>
  <c r="H32" i="9" s="1"/>
  <c r="O24" i="9"/>
  <c r="N24" i="9"/>
  <c r="M24" i="9"/>
  <c r="L24" i="9"/>
  <c r="K24" i="9"/>
  <c r="P23" i="9"/>
  <c r="P22" i="9"/>
  <c r="P21" i="9"/>
  <c r="G21" i="9"/>
  <c r="O41" i="9" s="1"/>
  <c r="O47" i="9" s="1"/>
  <c r="F21" i="9"/>
  <c r="N41" i="9" s="1"/>
  <c r="N47" i="9" s="1"/>
  <c r="E21" i="9"/>
  <c r="M41" i="9" s="1"/>
  <c r="M47" i="9" s="1"/>
  <c r="D21" i="9"/>
  <c r="L41" i="9" s="1"/>
  <c r="C21" i="9"/>
  <c r="P20" i="9"/>
  <c r="H20" i="9"/>
  <c r="P19" i="9"/>
  <c r="P24" i="9" s="1"/>
  <c r="H19" i="9"/>
  <c r="H18" i="9"/>
  <c r="H17" i="9"/>
  <c r="H16" i="9"/>
  <c r="H21" i="9" s="1"/>
  <c r="O15" i="9"/>
  <c r="N15" i="9"/>
  <c r="M15" i="9"/>
  <c r="L15" i="9"/>
  <c r="K15" i="9"/>
  <c r="H15" i="9"/>
  <c r="P14" i="9"/>
  <c r="H14" i="9"/>
  <c r="P13" i="9"/>
  <c r="H13" i="9"/>
  <c r="P12" i="9"/>
  <c r="H12" i="9"/>
  <c r="P11" i="9"/>
  <c r="H11" i="9"/>
  <c r="P10" i="9"/>
  <c r="H10" i="9"/>
  <c r="P9" i="9"/>
  <c r="H9" i="9"/>
  <c r="P8" i="9"/>
  <c r="H8" i="9"/>
  <c r="P7" i="9"/>
  <c r="H7" i="9"/>
  <c r="P6" i="9"/>
  <c r="H6" i="9"/>
  <c r="P5" i="9"/>
  <c r="P15" i="9" s="1"/>
  <c r="H5" i="9"/>
  <c r="K56" i="8"/>
  <c r="G56" i="8"/>
  <c r="F56" i="8"/>
  <c r="E56" i="8"/>
  <c r="D56" i="8"/>
  <c r="C56" i="8"/>
  <c r="H55" i="8"/>
  <c r="H54" i="8"/>
  <c r="O53" i="8"/>
  <c r="H53" i="8"/>
  <c r="H52" i="8"/>
  <c r="P51" i="8"/>
  <c r="H51" i="8"/>
  <c r="H50" i="8"/>
  <c r="H49" i="8"/>
  <c r="H48" i="8"/>
  <c r="H47" i="8"/>
  <c r="H46" i="8"/>
  <c r="H56" i="8" s="1"/>
  <c r="P44" i="8"/>
  <c r="G42" i="8"/>
  <c r="F42" i="8"/>
  <c r="E42" i="8"/>
  <c r="D42" i="8"/>
  <c r="C42" i="8"/>
  <c r="H41" i="8"/>
  <c r="H40" i="8"/>
  <c r="H39" i="8"/>
  <c r="H38" i="8"/>
  <c r="O37" i="8"/>
  <c r="N37" i="8"/>
  <c r="M37" i="8"/>
  <c r="L37" i="8"/>
  <c r="K37" i="8"/>
  <c r="H37" i="8"/>
  <c r="H36" i="8"/>
  <c r="P35" i="8"/>
  <c r="P34" i="8"/>
  <c r="P33" i="8"/>
  <c r="P32" i="8"/>
  <c r="G32" i="8"/>
  <c r="F32" i="8"/>
  <c r="E32" i="8"/>
  <c r="D32" i="8"/>
  <c r="C32" i="8"/>
  <c r="P31" i="8"/>
  <c r="H31" i="8"/>
  <c r="P30" i="8"/>
  <c r="H30" i="8"/>
  <c r="P29" i="8"/>
  <c r="H29" i="8"/>
  <c r="P28" i="8"/>
  <c r="P37" i="8" s="1"/>
  <c r="H28" i="8"/>
  <c r="H27" i="8"/>
  <c r="H26" i="8"/>
  <c r="J22" i="13" s="1"/>
  <c r="H25" i="8"/>
  <c r="O24" i="8"/>
  <c r="N24" i="8"/>
  <c r="M24" i="8"/>
  <c r="L24" i="8"/>
  <c r="K24" i="8"/>
  <c r="P23" i="8"/>
  <c r="P22" i="8"/>
  <c r="P21" i="8"/>
  <c r="G21" i="8"/>
  <c r="O41" i="8" s="1"/>
  <c r="O47" i="8" s="1"/>
  <c r="F21" i="8"/>
  <c r="N41" i="8" s="1"/>
  <c r="N47" i="8" s="1"/>
  <c r="E21" i="8"/>
  <c r="M41" i="8" s="1"/>
  <c r="M47" i="8" s="1"/>
  <c r="D21" i="8"/>
  <c r="C21" i="8"/>
  <c r="P20" i="8"/>
  <c r="H20" i="8"/>
  <c r="P19" i="8"/>
  <c r="P24" i="8" s="1"/>
  <c r="H19" i="8"/>
  <c r="H18" i="8"/>
  <c r="H17" i="8"/>
  <c r="H16" i="8"/>
  <c r="H21" i="8" s="1"/>
  <c r="J19" i="13" s="1"/>
  <c r="O15" i="8"/>
  <c r="N15" i="8"/>
  <c r="M15" i="8"/>
  <c r="L15" i="8"/>
  <c r="K15" i="8"/>
  <c r="H15" i="8"/>
  <c r="P14" i="8"/>
  <c r="H14" i="8"/>
  <c r="P13" i="8"/>
  <c r="H13" i="8"/>
  <c r="P12" i="8"/>
  <c r="H12" i="8"/>
  <c r="P11" i="8"/>
  <c r="H11" i="8"/>
  <c r="P10" i="8"/>
  <c r="H10" i="8"/>
  <c r="P9" i="8"/>
  <c r="H9" i="8"/>
  <c r="P8" i="8"/>
  <c r="H8" i="8"/>
  <c r="P7" i="8"/>
  <c r="H7" i="8"/>
  <c r="P6" i="8"/>
  <c r="H6" i="8"/>
  <c r="P5" i="8"/>
  <c r="P15" i="8" s="1"/>
  <c r="H5" i="8"/>
  <c r="K56" i="7"/>
  <c r="G56" i="7"/>
  <c r="F56" i="7"/>
  <c r="E56" i="7"/>
  <c r="D56" i="7"/>
  <c r="C56" i="7"/>
  <c r="H55" i="7"/>
  <c r="H54" i="7"/>
  <c r="O53" i="7"/>
  <c r="H53" i="7"/>
  <c r="H52" i="7"/>
  <c r="P51" i="7"/>
  <c r="H51" i="7"/>
  <c r="H50" i="7"/>
  <c r="H49" i="7"/>
  <c r="H48" i="7"/>
  <c r="H47" i="7"/>
  <c r="H46" i="7"/>
  <c r="P44" i="7"/>
  <c r="G42" i="7"/>
  <c r="F42" i="7"/>
  <c r="E42" i="7"/>
  <c r="D42" i="7"/>
  <c r="C42" i="7"/>
  <c r="H41" i="7"/>
  <c r="I35" i="13" s="1"/>
  <c r="H40" i="7"/>
  <c r="H39" i="7"/>
  <c r="I33" i="13" s="1"/>
  <c r="H38" i="7"/>
  <c r="O37" i="7"/>
  <c r="N37" i="7"/>
  <c r="M37" i="7"/>
  <c r="L37" i="7"/>
  <c r="K37" i="7"/>
  <c r="H37" i="7"/>
  <c r="H36" i="7"/>
  <c r="P35" i="7"/>
  <c r="P34" i="7"/>
  <c r="P33" i="7"/>
  <c r="P32" i="7"/>
  <c r="G32" i="7"/>
  <c r="F32" i="7"/>
  <c r="E32" i="7"/>
  <c r="D32" i="7"/>
  <c r="C32" i="7"/>
  <c r="P31" i="7"/>
  <c r="H31" i="7"/>
  <c r="I27" i="13" s="1"/>
  <c r="P30" i="7"/>
  <c r="H30" i="7"/>
  <c r="P29" i="7"/>
  <c r="H29" i="7"/>
  <c r="P28" i="7"/>
  <c r="P37" i="7" s="1"/>
  <c r="H28" i="7"/>
  <c r="I24" i="13" s="1"/>
  <c r="H27" i="7"/>
  <c r="H26" i="7"/>
  <c r="H25" i="7"/>
  <c r="O24" i="7"/>
  <c r="N24" i="7"/>
  <c r="M24" i="7"/>
  <c r="L24" i="7"/>
  <c r="K24" i="7"/>
  <c r="P23" i="7"/>
  <c r="I66" i="13" s="1"/>
  <c r="P22" i="7"/>
  <c r="I65" i="13" s="1"/>
  <c r="P21" i="7"/>
  <c r="I64" i="13" s="1"/>
  <c r="G21" i="7"/>
  <c r="F21" i="7"/>
  <c r="E21" i="7"/>
  <c r="M41" i="7" s="1"/>
  <c r="M47" i="7" s="1"/>
  <c r="D21" i="7"/>
  <c r="L41" i="7" s="1"/>
  <c r="C21" i="7"/>
  <c r="P20" i="7"/>
  <c r="H20" i="7"/>
  <c r="P19" i="7"/>
  <c r="H19" i="7"/>
  <c r="I17" i="13" s="1"/>
  <c r="H18" i="7"/>
  <c r="H17" i="7"/>
  <c r="H16" i="7"/>
  <c r="O15" i="7"/>
  <c r="N15" i="7"/>
  <c r="M15" i="7"/>
  <c r="L15" i="7"/>
  <c r="K15" i="7"/>
  <c r="H15" i="7"/>
  <c r="P14" i="7"/>
  <c r="H14" i="7"/>
  <c r="P13" i="7"/>
  <c r="I58" i="13" s="1"/>
  <c r="H13" i="7"/>
  <c r="P12" i="7"/>
  <c r="H12" i="7"/>
  <c r="P11" i="7"/>
  <c r="H11" i="7"/>
  <c r="P10" i="7"/>
  <c r="H10" i="7"/>
  <c r="P9" i="7"/>
  <c r="H9" i="7"/>
  <c r="P8" i="7"/>
  <c r="H8" i="7"/>
  <c r="P7" i="7"/>
  <c r="H7" i="7"/>
  <c r="P6" i="7"/>
  <c r="H6" i="7"/>
  <c r="P5" i="7"/>
  <c r="H5" i="7"/>
  <c r="K56" i="6"/>
  <c r="G56" i="6"/>
  <c r="F56" i="6"/>
  <c r="E56" i="6"/>
  <c r="D56" i="6"/>
  <c r="C56" i="6"/>
  <c r="H55" i="6"/>
  <c r="H54" i="6"/>
  <c r="O53" i="6"/>
  <c r="H53" i="6"/>
  <c r="H52" i="6"/>
  <c r="P51" i="6"/>
  <c r="H51" i="6"/>
  <c r="H50" i="6"/>
  <c r="H49" i="6"/>
  <c r="H48" i="6"/>
  <c r="H47" i="6"/>
  <c r="H46" i="6"/>
  <c r="H56" i="6" s="1"/>
  <c r="P44" i="6"/>
  <c r="G42" i="6"/>
  <c r="F42" i="6"/>
  <c r="E42" i="6"/>
  <c r="D42" i="6"/>
  <c r="C42" i="6"/>
  <c r="H41" i="6"/>
  <c r="H40" i="6"/>
  <c r="H39" i="6"/>
  <c r="H38" i="6"/>
  <c r="O37" i="6"/>
  <c r="N37" i="6"/>
  <c r="M37" i="6"/>
  <c r="L37" i="6"/>
  <c r="K37" i="6"/>
  <c r="H37" i="6"/>
  <c r="H36" i="6"/>
  <c r="H42" i="6" s="1"/>
  <c r="P35" i="6"/>
  <c r="P34" i="6"/>
  <c r="P33" i="6"/>
  <c r="P32" i="6"/>
  <c r="G32" i="6"/>
  <c r="F32" i="6"/>
  <c r="E32" i="6"/>
  <c r="D32" i="6"/>
  <c r="C32" i="6"/>
  <c r="P31" i="6"/>
  <c r="H31" i="6"/>
  <c r="P30" i="6"/>
  <c r="H30" i="6"/>
  <c r="P29" i="6"/>
  <c r="H29" i="6"/>
  <c r="P28" i="6"/>
  <c r="P37" i="6" s="1"/>
  <c r="H28" i="6"/>
  <c r="H27" i="6"/>
  <c r="H26" i="6"/>
  <c r="H25" i="6"/>
  <c r="H32" i="6" s="1"/>
  <c r="O24" i="6"/>
  <c r="N24" i="6"/>
  <c r="M24" i="6"/>
  <c r="L24" i="6"/>
  <c r="K24" i="6"/>
  <c r="P23" i="6"/>
  <c r="P22" i="6"/>
  <c r="P21" i="6"/>
  <c r="G21" i="6"/>
  <c r="O41" i="6" s="1"/>
  <c r="O47" i="6" s="1"/>
  <c r="F21" i="6"/>
  <c r="N41" i="6" s="1"/>
  <c r="N47" i="6" s="1"/>
  <c r="E21" i="6"/>
  <c r="M41" i="6" s="1"/>
  <c r="M47" i="6" s="1"/>
  <c r="D21" i="6"/>
  <c r="L41" i="6" s="1"/>
  <c r="C21" i="6"/>
  <c r="P20" i="6"/>
  <c r="H20" i="6"/>
  <c r="P19" i="6"/>
  <c r="P24" i="6" s="1"/>
  <c r="H19" i="6"/>
  <c r="H18" i="6"/>
  <c r="H17" i="6"/>
  <c r="H16" i="6"/>
  <c r="H21" i="6" s="1"/>
  <c r="O15" i="6"/>
  <c r="N15" i="6"/>
  <c r="M15" i="6"/>
  <c r="L15" i="6"/>
  <c r="K15" i="6"/>
  <c r="H15" i="6"/>
  <c r="P14" i="6"/>
  <c r="H14" i="6"/>
  <c r="P13" i="6"/>
  <c r="H13" i="6"/>
  <c r="P12" i="6"/>
  <c r="H12" i="6"/>
  <c r="P11" i="6"/>
  <c r="H11" i="6"/>
  <c r="P10" i="6"/>
  <c r="H10" i="6"/>
  <c r="P9" i="6"/>
  <c r="H9" i="6"/>
  <c r="P8" i="6"/>
  <c r="H8" i="6"/>
  <c r="P7" i="6"/>
  <c r="H7" i="6"/>
  <c r="P6" i="6"/>
  <c r="H6" i="6"/>
  <c r="P5" i="6"/>
  <c r="P15" i="6" s="1"/>
  <c r="H5" i="6"/>
  <c r="K56" i="5"/>
  <c r="G56" i="5"/>
  <c r="F56" i="5"/>
  <c r="E56" i="5"/>
  <c r="D56" i="5"/>
  <c r="C56" i="5"/>
  <c r="H55" i="5"/>
  <c r="H54" i="5"/>
  <c r="O53" i="5"/>
  <c r="H53" i="5"/>
  <c r="H52" i="5"/>
  <c r="P51" i="5"/>
  <c r="H51" i="5"/>
  <c r="H50" i="5"/>
  <c r="H49" i="5"/>
  <c r="H48" i="5"/>
  <c r="H47" i="5"/>
  <c r="H46" i="5"/>
  <c r="H56" i="5" s="1"/>
  <c r="P44" i="5"/>
  <c r="G42" i="5"/>
  <c r="F42" i="5"/>
  <c r="E42" i="5"/>
  <c r="D42" i="5"/>
  <c r="C42" i="5"/>
  <c r="H41" i="5"/>
  <c r="H40" i="5"/>
  <c r="H39" i="5"/>
  <c r="H38" i="5"/>
  <c r="O37" i="5"/>
  <c r="N37" i="5"/>
  <c r="M37" i="5"/>
  <c r="L37" i="5"/>
  <c r="K37" i="5"/>
  <c r="H37" i="5"/>
  <c r="H36" i="5"/>
  <c r="H42" i="5" s="1"/>
  <c r="P35" i="5"/>
  <c r="P34" i="5"/>
  <c r="P33" i="5"/>
  <c r="P32" i="5"/>
  <c r="G32" i="5"/>
  <c r="F32" i="5"/>
  <c r="E32" i="5"/>
  <c r="D32" i="5"/>
  <c r="C32" i="5"/>
  <c r="P31" i="5"/>
  <c r="H31" i="5"/>
  <c r="P30" i="5"/>
  <c r="H30" i="5"/>
  <c r="P29" i="5"/>
  <c r="H29" i="5"/>
  <c r="P28" i="5"/>
  <c r="P37" i="5" s="1"/>
  <c r="H28" i="5"/>
  <c r="H27" i="5"/>
  <c r="H26" i="5"/>
  <c r="H25" i="5"/>
  <c r="H32" i="5" s="1"/>
  <c r="O24" i="5"/>
  <c r="N24" i="5"/>
  <c r="M24" i="5"/>
  <c r="L24" i="5"/>
  <c r="K24" i="5"/>
  <c r="P23" i="5"/>
  <c r="P22" i="5"/>
  <c r="P21" i="5"/>
  <c r="G21" i="5"/>
  <c r="O41" i="5" s="1"/>
  <c r="O47" i="5" s="1"/>
  <c r="F21" i="5"/>
  <c r="N41" i="5" s="1"/>
  <c r="N47" i="5" s="1"/>
  <c r="E21" i="5"/>
  <c r="M41" i="5" s="1"/>
  <c r="M47" i="5" s="1"/>
  <c r="D21" i="5"/>
  <c r="L41" i="5" s="1"/>
  <c r="C21" i="5"/>
  <c r="P20" i="5"/>
  <c r="H20" i="5"/>
  <c r="P19" i="5"/>
  <c r="P24" i="5" s="1"/>
  <c r="H19" i="5"/>
  <c r="H18" i="5"/>
  <c r="H17" i="5"/>
  <c r="H16" i="5"/>
  <c r="H21" i="5" s="1"/>
  <c r="O15" i="5"/>
  <c r="N15" i="5"/>
  <c r="M15" i="5"/>
  <c r="L15" i="5"/>
  <c r="K15" i="5"/>
  <c r="H15" i="5"/>
  <c r="P14" i="5"/>
  <c r="H14" i="5"/>
  <c r="P13" i="5"/>
  <c r="H13" i="5"/>
  <c r="P12" i="5"/>
  <c r="H12" i="5"/>
  <c r="P11" i="5"/>
  <c r="H11" i="5"/>
  <c r="P10" i="5"/>
  <c r="H10" i="5"/>
  <c r="P9" i="5"/>
  <c r="H9" i="5"/>
  <c r="P8" i="5"/>
  <c r="H8" i="5"/>
  <c r="P7" i="5"/>
  <c r="H7" i="5"/>
  <c r="P6" i="5"/>
  <c r="H6" i="5"/>
  <c r="P5" i="5"/>
  <c r="P15" i="5" s="1"/>
  <c r="H5" i="5"/>
  <c r="K56" i="4"/>
  <c r="G56" i="4"/>
  <c r="F56" i="4"/>
  <c r="E56" i="4"/>
  <c r="D56" i="4"/>
  <c r="C56" i="4"/>
  <c r="H55" i="4"/>
  <c r="H54" i="4"/>
  <c r="O53" i="4"/>
  <c r="H53" i="4"/>
  <c r="H52" i="4"/>
  <c r="P51" i="4"/>
  <c r="H51" i="4"/>
  <c r="H50" i="4"/>
  <c r="H49" i="4"/>
  <c r="H48" i="4"/>
  <c r="H47" i="4"/>
  <c r="H46" i="4"/>
  <c r="H56" i="4" s="1"/>
  <c r="P44" i="4"/>
  <c r="F79" i="13" s="1"/>
  <c r="G42" i="4"/>
  <c r="F42" i="4"/>
  <c r="E42" i="4"/>
  <c r="D42" i="4"/>
  <c r="C42" i="4"/>
  <c r="H41" i="4"/>
  <c r="H40" i="4"/>
  <c r="H39" i="4"/>
  <c r="H38" i="4"/>
  <c r="O37" i="4"/>
  <c r="N37" i="4"/>
  <c r="M37" i="4"/>
  <c r="L37" i="4"/>
  <c r="K37" i="4"/>
  <c r="H37" i="4"/>
  <c r="H36" i="4"/>
  <c r="H42" i="4" s="1"/>
  <c r="P35" i="4"/>
  <c r="P34" i="4"/>
  <c r="P33" i="4"/>
  <c r="P32" i="4"/>
  <c r="G32" i="4"/>
  <c r="F32" i="4"/>
  <c r="E32" i="4"/>
  <c r="D32" i="4"/>
  <c r="C32" i="4"/>
  <c r="P31" i="4"/>
  <c r="H31" i="4"/>
  <c r="P30" i="4"/>
  <c r="H30" i="4"/>
  <c r="P29" i="4"/>
  <c r="H29" i="4"/>
  <c r="P28" i="4"/>
  <c r="P37" i="4" s="1"/>
  <c r="H28" i="4"/>
  <c r="H27" i="4"/>
  <c r="H26" i="4"/>
  <c r="H25" i="4"/>
  <c r="H32" i="4" s="1"/>
  <c r="O24" i="4"/>
  <c r="N24" i="4"/>
  <c r="M24" i="4"/>
  <c r="L24" i="4"/>
  <c r="K24" i="4"/>
  <c r="P23" i="4"/>
  <c r="P22" i="4"/>
  <c r="P21" i="4"/>
  <c r="G21" i="4"/>
  <c r="O41" i="4" s="1"/>
  <c r="O47" i="4" s="1"/>
  <c r="F21" i="4"/>
  <c r="N41" i="4" s="1"/>
  <c r="N47" i="4" s="1"/>
  <c r="E21" i="4"/>
  <c r="M41" i="4" s="1"/>
  <c r="M47" i="4" s="1"/>
  <c r="D21" i="4"/>
  <c r="L41" i="4" s="1"/>
  <c r="C21" i="4"/>
  <c r="P20" i="4"/>
  <c r="H20" i="4"/>
  <c r="P19" i="4"/>
  <c r="P24" i="4" s="1"/>
  <c r="H19" i="4"/>
  <c r="H18" i="4"/>
  <c r="H17" i="4"/>
  <c r="H16" i="4"/>
  <c r="H21" i="4" s="1"/>
  <c r="O15" i="4"/>
  <c r="N15" i="4"/>
  <c r="M15" i="4"/>
  <c r="L15" i="4"/>
  <c r="K15" i="4"/>
  <c r="H15" i="4"/>
  <c r="P14" i="4"/>
  <c r="H14" i="4"/>
  <c r="P13" i="4"/>
  <c r="H13" i="4"/>
  <c r="P12" i="4"/>
  <c r="H12" i="4"/>
  <c r="P11" i="4"/>
  <c r="H11" i="4"/>
  <c r="P10" i="4"/>
  <c r="H10" i="4"/>
  <c r="P9" i="4"/>
  <c r="H9" i="4"/>
  <c r="P8" i="4"/>
  <c r="H8" i="4"/>
  <c r="P7" i="4"/>
  <c r="H7" i="4"/>
  <c r="P6" i="4"/>
  <c r="H6" i="4"/>
  <c r="P5" i="4"/>
  <c r="P15" i="4" s="1"/>
  <c r="H5" i="4"/>
  <c r="K56" i="3"/>
  <c r="G56" i="3"/>
  <c r="F56" i="3"/>
  <c r="E56" i="3"/>
  <c r="D56" i="3"/>
  <c r="C56" i="3"/>
  <c r="H55" i="3"/>
  <c r="H54" i="3"/>
  <c r="O53" i="3"/>
  <c r="H53" i="3"/>
  <c r="H52" i="3"/>
  <c r="P51" i="3"/>
  <c r="H51" i="3"/>
  <c r="H50" i="3"/>
  <c r="H49" i="3"/>
  <c r="H48" i="3"/>
  <c r="H47" i="3"/>
  <c r="H46" i="3"/>
  <c r="H56" i="3" s="1"/>
  <c r="P44" i="3"/>
  <c r="G42" i="3"/>
  <c r="F42" i="3"/>
  <c r="E42" i="3"/>
  <c r="D42" i="3"/>
  <c r="C42" i="3"/>
  <c r="H41" i="3"/>
  <c r="H40" i="3"/>
  <c r="H39" i="3"/>
  <c r="H38" i="3"/>
  <c r="O37" i="3"/>
  <c r="N37" i="3"/>
  <c r="M37" i="3"/>
  <c r="L37" i="3"/>
  <c r="K37" i="3"/>
  <c r="H37" i="3"/>
  <c r="H36" i="3"/>
  <c r="H42" i="3" s="1"/>
  <c r="P35" i="3"/>
  <c r="P34" i="3"/>
  <c r="P33" i="3"/>
  <c r="P32" i="3"/>
  <c r="G32" i="3"/>
  <c r="F32" i="3"/>
  <c r="E32" i="3"/>
  <c r="D32" i="3"/>
  <c r="C32" i="3"/>
  <c r="P31" i="3"/>
  <c r="H31" i="3"/>
  <c r="P30" i="3"/>
  <c r="H30" i="3"/>
  <c r="P29" i="3"/>
  <c r="H29" i="3"/>
  <c r="P28" i="3"/>
  <c r="P37" i="3" s="1"/>
  <c r="H28" i="3"/>
  <c r="H27" i="3"/>
  <c r="H26" i="3"/>
  <c r="H25" i="3"/>
  <c r="H32" i="3" s="1"/>
  <c r="O24" i="3"/>
  <c r="N24" i="3"/>
  <c r="M24" i="3"/>
  <c r="L24" i="3"/>
  <c r="K24" i="3"/>
  <c r="P23" i="3"/>
  <c r="P22" i="3"/>
  <c r="P21" i="3"/>
  <c r="G21" i="3"/>
  <c r="O41" i="3" s="1"/>
  <c r="O47" i="3" s="1"/>
  <c r="F21" i="3"/>
  <c r="N41" i="3" s="1"/>
  <c r="N47" i="3" s="1"/>
  <c r="E21" i="3"/>
  <c r="M41" i="3" s="1"/>
  <c r="M47" i="3" s="1"/>
  <c r="D21" i="3"/>
  <c r="L41" i="3" s="1"/>
  <c r="C21" i="3"/>
  <c r="P20" i="3"/>
  <c r="H20" i="3"/>
  <c r="P19" i="3"/>
  <c r="P24" i="3" s="1"/>
  <c r="H19" i="3"/>
  <c r="H18" i="3"/>
  <c r="E16" i="13" s="1"/>
  <c r="H17" i="3"/>
  <c r="E15" i="13" s="1"/>
  <c r="H16" i="3"/>
  <c r="E14" i="13" s="1"/>
  <c r="O15" i="3"/>
  <c r="N15" i="3"/>
  <c r="M15" i="3"/>
  <c r="L15" i="3"/>
  <c r="K15" i="3"/>
  <c r="H15" i="3"/>
  <c r="E13" i="13" s="1"/>
  <c r="P14" i="3"/>
  <c r="H14" i="3"/>
  <c r="P13" i="3"/>
  <c r="H13" i="3"/>
  <c r="E11" i="13" s="1"/>
  <c r="P12" i="3"/>
  <c r="H12" i="3"/>
  <c r="P11" i="3"/>
  <c r="H11" i="3"/>
  <c r="E9" i="13" s="1"/>
  <c r="P10" i="3"/>
  <c r="H10" i="3"/>
  <c r="E8" i="13" s="1"/>
  <c r="P9" i="3"/>
  <c r="H9" i="3"/>
  <c r="E7" i="13" s="1"/>
  <c r="P8" i="3"/>
  <c r="H8" i="3"/>
  <c r="E6" i="13" s="1"/>
  <c r="P7" i="3"/>
  <c r="H7" i="3"/>
  <c r="E5" i="13" s="1"/>
  <c r="P6" i="3"/>
  <c r="H6" i="3"/>
  <c r="E4" i="13" s="1"/>
  <c r="P5" i="3"/>
  <c r="P15" i="3" s="1"/>
  <c r="H5" i="3"/>
  <c r="E3" i="13" s="1"/>
  <c r="C42" i="2"/>
  <c r="C21" i="2"/>
  <c r="H7" i="2"/>
  <c r="D5" i="13" s="1"/>
  <c r="P51" i="2"/>
  <c r="D80" i="13" s="1"/>
  <c r="G56" i="2"/>
  <c r="F56" i="2"/>
  <c r="E56" i="2"/>
  <c r="D56" i="2"/>
  <c r="C56" i="2"/>
  <c r="H55" i="2"/>
  <c r="D47" i="13" s="1"/>
  <c r="H54" i="2"/>
  <c r="D46" i="13" s="1"/>
  <c r="O53" i="2"/>
  <c r="H53" i="2"/>
  <c r="D45" i="13" s="1"/>
  <c r="H52" i="2"/>
  <c r="D44" i="13" s="1"/>
  <c r="H51" i="2"/>
  <c r="D43" i="13" s="1"/>
  <c r="H50" i="2"/>
  <c r="D42" i="13" s="1"/>
  <c r="H49" i="2"/>
  <c r="D41" i="13" s="1"/>
  <c r="H48" i="2"/>
  <c r="D40" i="13" s="1"/>
  <c r="H47" i="2"/>
  <c r="D39" i="13" s="1"/>
  <c r="H46" i="2"/>
  <c r="D38" i="13" s="1"/>
  <c r="P44" i="2"/>
  <c r="D79" i="13" s="1"/>
  <c r="G42" i="2"/>
  <c r="F42" i="2"/>
  <c r="E42" i="2"/>
  <c r="D42" i="2"/>
  <c r="H41" i="2"/>
  <c r="D35" i="13" s="1"/>
  <c r="H40" i="2"/>
  <c r="D34" i="13" s="1"/>
  <c r="H39" i="2"/>
  <c r="D33" i="13" s="1"/>
  <c r="H38" i="2"/>
  <c r="D32" i="13" s="1"/>
  <c r="O37" i="2"/>
  <c r="N37" i="2"/>
  <c r="M37" i="2"/>
  <c r="L37" i="2"/>
  <c r="K37" i="2"/>
  <c r="H37" i="2"/>
  <c r="D31" i="13" s="1"/>
  <c r="H36" i="2"/>
  <c r="D30" i="13" s="1"/>
  <c r="P35" i="2"/>
  <c r="D76" i="13" s="1"/>
  <c r="P34" i="2"/>
  <c r="D75" i="13" s="1"/>
  <c r="P33" i="2"/>
  <c r="D74" i="13" s="1"/>
  <c r="P32" i="2"/>
  <c r="D73" i="13" s="1"/>
  <c r="G32" i="2"/>
  <c r="F32" i="2"/>
  <c r="E32" i="2"/>
  <c r="D32" i="2"/>
  <c r="C32" i="2"/>
  <c r="P31" i="2"/>
  <c r="D72" i="13" s="1"/>
  <c r="H31" i="2"/>
  <c r="D27" i="13" s="1"/>
  <c r="O27" i="13" s="1"/>
  <c r="P30" i="2"/>
  <c r="D71" i="13" s="1"/>
  <c r="H30" i="2"/>
  <c r="D26" i="13" s="1"/>
  <c r="O26" i="13" s="1"/>
  <c r="P29" i="2"/>
  <c r="D70" i="13" s="1"/>
  <c r="H29" i="2"/>
  <c r="D25" i="13" s="1"/>
  <c r="O25" i="13" s="1"/>
  <c r="P28" i="2"/>
  <c r="D69" i="13" s="1"/>
  <c r="H28" i="2"/>
  <c r="D24" i="13" s="1"/>
  <c r="H27" i="2"/>
  <c r="D23" i="13" s="1"/>
  <c r="O23" i="13" s="1"/>
  <c r="H26" i="2"/>
  <c r="D22" i="13" s="1"/>
  <c r="O22" i="13" s="1"/>
  <c r="H25" i="2"/>
  <c r="D21" i="13" s="1"/>
  <c r="O24" i="2"/>
  <c r="N24" i="2"/>
  <c r="M24" i="2"/>
  <c r="L24" i="2"/>
  <c r="K24" i="2"/>
  <c r="P23" i="2"/>
  <c r="D66" i="13" s="1"/>
  <c r="P22" i="2"/>
  <c r="D65" i="13" s="1"/>
  <c r="P21" i="2"/>
  <c r="D64" i="13" s="1"/>
  <c r="G21" i="2"/>
  <c r="F21" i="2"/>
  <c r="E21" i="2"/>
  <c r="D21" i="2"/>
  <c r="P20" i="2"/>
  <c r="D63" i="13" s="1"/>
  <c r="H20" i="2"/>
  <c r="D18" i="13" s="1"/>
  <c r="P19" i="2"/>
  <c r="D62" i="13" s="1"/>
  <c r="H18" i="2"/>
  <c r="D16" i="13" s="1"/>
  <c r="H17" i="2"/>
  <c r="D15" i="13" s="1"/>
  <c r="H16" i="2"/>
  <c r="D14" i="13" s="1"/>
  <c r="O15" i="2"/>
  <c r="N15" i="2"/>
  <c r="M15" i="2"/>
  <c r="L15" i="2"/>
  <c r="K15" i="2"/>
  <c r="H15" i="2"/>
  <c r="D13" i="13" s="1"/>
  <c r="P14" i="2"/>
  <c r="D59" i="13" s="1"/>
  <c r="H14" i="2"/>
  <c r="D12" i="13" s="1"/>
  <c r="P13" i="2"/>
  <c r="D58" i="13" s="1"/>
  <c r="H13" i="2"/>
  <c r="D11" i="13" s="1"/>
  <c r="P12" i="2"/>
  <c r="D57" i="13" s="1"/>
  <c r="H12" i="2"/>
  <c r="D10" i="13" s="1"/>
  <c r="P11" i="2"/>
  <c r="D56" i="13" s="1"/>
  <c r="H11" i="2"/>
  <c r="D9" i="13" s="1"/>
  <c r="P10" i="2"/>
  <c r="D55" i="13" s="1"/>
  <c r="H10" i="2"/>
  <c r="D8" i="13" s="1"/>
  <c r="P9" i="2"/>
  <c r="D54" i="13" s="1"/>
  <c r="H9" i="2"/>
  <c r="D7" i="13" s="1"/>
  <c r="P8" i="2"/>
  <c r="D53" i="13" s="1"/>
  <c r="H8" i="2"/>
  <c r="D6" i="13" s="1"/>
  <c r="P7" i="2"/>
  <c r="D52" i="13" s="1"/>
  <c r="P6" i="2"/>
  <c r="D51" i="13" s="1"/>
  <c r="H6" i="2"/>
  <c r="D4" i="13" s="1"/>
  <c r="P5" i="2"/>
  <c r="D50" i="13" s="1"/>
  <c r="H5" i="2"/>
  <c r="D3" i="13" s="1"/>
  <c r="O24" i="13" l="1"/>
  <c r="O41" i="2"/>
  <c r="O47" i="2" s="1"/>
  <c r="N41" i="2"/>
  <c r="N47" i="2" s="1"/>
  <c r="L47" i="8"/>
  <c r="H42" i="8"/>
  <c r="J36" i="13" s="1"/>
  <c r="J30" i="13"/>
  <c r="H32" i="8"/>
  <c r="J28" i="13" s="1"/>
  <c r="J21" i="13"/>
  <c r="O41" i="7"/>
  <c r="O47" i="7" s="1"/>
  <c r="P24" i="7"/>
  <c r="I67" i="13" s="1"/>
  <c r="P15" i="7"/>
  <c r="I60" i="13" s="1"/>
  <c r="I50" i="13"/>
  <c r="H56" i="7"/>
  <c r="I48" i="13" s="1"/>
  <c r="I38" i="13"/>
  <c r="N41" i="7"/>
  <c r="N47" i="7" s="1"/>
  <c r="H42" i="7"/>
  <c r="I36" i="13" s="1"/>
  <c r="I30" i="13"/>
  <c r="H32" i="7"/>
  <c r="I28" i="13" s="1"/>
  <c r="I21" i="13"/>
  <c r="H21" i="7"/>
  <c r="I19" i="13" s="1"/>
  <c r="Q77" i="13"/>
  <c r="P77" i="13"/>
  <c r="K41" i="2"/>
  <c r="K44" i="2" s="1"/>
  <c r="K47" i="2" s="1"/>
  <c r="K41" i="12"/>
  <c r="K44" i="12" s="1"/>
  <c r="K47" i="12" s="1"/>
  <c r="K41" i="11"/>
  <c r="K44" i="11" s="1"/>
  <c r="K47" i="11" s="1"/>
  <c r="K41" i="10"/>
  <c r="K44" i="10" s="1"/>
  <c r="K47" i="10" s="1"/>
  <c r="K41" i="9"/>
  <c r="K44" i="9" s="1"/>
  <c r="K47" i="9" s="1"/>
  <c r="K41" i="8"/>
  <c r="K44" i="8" s="1"/>
  <c r="K47" i="8" s="1"/>
  <c r="K41" i="7"/>
  <c r="K44" i="7" s="1"/>
  <c r="K47" i="7" s="1"/>
  <c r="K41" i="6"/>
  <c r="K44" i="6" s="1"/>
  <c r="K47" i="6" s="1"/>
  <c r="K41" i="5"/>
  <c r="K44" i="5" s="1"/>
  <c r="K47" i="5" s="1"/>
  <c r="K41" i="4"/>
  <c r="K44" i="4" s="1"/>
  <c r="K47" i="4" s="1"/>
  <c r="K41" i="3"/>
  <c r="K44" i="3" s="1"/>
  <c r="K47" i="3" s="1"/>
  <c r="O5" i="13"/>
  <c r="O3" i="13"/>
  <c r="O4" i="13"/>
  <c r="H21" i="3"/>
  <c r="E19" i="13" s="1"/>
  <c r="L41" i="2"/>
  <c r="L47" i="2" s="1"/>
  <c r="L47" i="12"/>
  <c r="P41" i="12"/>
  <c r="P47" i="12" s="1"/>
  <c r="P52" i="12" s="1"/>
  <c r="P53" i="12" s="1"/>
  <c r="P53" i="11"/>
  <c r="L47" i="11"/>
  <c r="P41" i="11"/>
  <c r="P47" i="11" s="1"/>
  <c r="P52" i="11" s="1"/>
  <c r="L47" i="10"/>
  <c r="P41" i="10"/>
  <c r="P47" i="10" s="1"/>
  <c r="P52" i="10" s="1"/>
  <c r="P53" i="10" s="1"/>
  <c r="P41" i="9"/>
  <c r="P47" i="9" s="1"/>
  <c r="P52" i="9" s="1"/>
  <c r="L47" i="9"/>
  <c r="P53" i="9"/>
  <c r="L47" i="7"/>
  <c r="L47" i="6"/>
  <c r="P41" i="6"/>
  <c r="P47" i="6" s="1"/>
  <c r="P52" i="6" s="1"/>
  <c r="P53" i="6" s="1"/>
  <c r="P53" i="5"/>
  <c r="L47" i="5"/>
  <c r="P41" i="5"/>
  <c r="P47" i="5" s="1"/>
  <c r="P52" i="5" s="1"/>
  <c r="L47" i="4"/>
  <c r="P41" i="4"/>
  <c r="P47" i="4" s="1"/>
  <c r="P52" i="4" s="1"/>
  <c r="F81" i="13" s="1"/>
  <c r="F82" i="13" s="1"/>
  <c r="L47" i="3"/>
  <c r="P41" i="3"/>
  <c r="P47" i="3" s="1"/>
  <c r="P52" i="3" s="1"/>
  <c r="P53" i="3" s="1"/>
  <c r="P15" i="2"/>
  <c r="D60" i="13" s="1"/>
  <c r="P37" i="2"/>
  <c r="D78" i="13" s="1"/>
  <c r="P24" i="2"/>
  <c r="D67" i="13" s="1"/>
  <c r="H56" i="2"/>
  <c r="D48" i="13" s="1"/>
  <c r="M41" i="2"/>
  <c r="M47" i="2" s="1"/>
  <c r="H42" i="2"/>
  <c r="D36" i="13" s="1"/>
  <c r="H32" i="2"/>
  <c r="D28" i="13" s="1"/>
  <c r="O28" i="13" s="1"/>
  <c r="H21" i="2"/>
  <c r="D19" i="13" s="1"/>
  <c r="P53" i="4" l="1"/>
  <c r="O21" i="13"/>
  <c r="P21" i="13" s="1"/>
  <c r="P41" i="8"/>
  <c r="P47" i="8" s="1"/>
  <c r="P52" i="8" s="1"/>
  <c r="J81" i="13" s="1"/>
  <c r="J82" i="13" s="1"/>
  <c r="P41" i="7"/>
  <c r="P47" i="7" s="1"/>
  <c r="I81" i="13" s="1"/>
  <c r="I82" i="13" s="1"/>
  <c r="Q5" i="13"/>
  <c r="P5" i="13"/>
  <c r="Q4" i="13"/>
  <c r="P4" i="13"/>
  <c r="Q3" i="13"/>
  <c r="P3" i="13"/>
  <c r="P41" i="2"/>
  <c r="P47" i="2" s="1"/>
  <c r="P52" i="2" s="1"/>
  <c r="P44" i="1"/>
  <c r="C79" i="13" s="1"/>
  <c r="O79" i="13" s="1"/>
  <c r="M37" i="1"/>
  <c r="N37" i="1"/>
  <c r="O37" i="1"/>
  <c r="P29" i="1"/>
  <c r="C70" i="13" s="1"/>
  <c r="O70" i="13" s="1"/>
  <c r="P30" i="1"/>
  <c r="C71" i="13" s="1"/>
  <c r="O71" i="13" s="1"/>
  <c r="P31" i="1"/>
  <c r="C72" i="13" s="1"/>
  <c r="O72" i="13" s="1"/>
  <c r="P32" i="1"/>
  <c r="C73" i="13" s="1"/>
  <c r="O73" i="13" s="1"/>
  <c r="P33" i="1"/>
  <c r="C74" i="13" s="1"/>
  <c r="O74" i="13" s="1"/>
  <c r="P34" i="1"/>
  <c r="C75" i="13" s="1"/>
  <c r="P35" i="1"/>
  <c r="C76" i="13" s="1"/>
  <c r="O76" i="13" s="1"/>
  <c r="P28" i="1"/>
  <c r="C69" i="13" s="1"/>
  <c r="O69" i="13" s="1"/>
  <c r="P20" i="1"/>
  <c r="C63" i="13" s="1"/>
  <c r="P21" i="1"/>
  <c r="C64" i="13" s="1"/>
  <c r="P22" i="1"/>
  <c r="C65" i="13" s="1"/>
  <c r="O65" i="13" s="1"/>
  <c r="P23" i="1"/>
  <c r="C66" i="13" s="1"/>
  <c r="O66" i="13" s="1"/>
  <c r="P19" i="1"/>
  <c r="C62" i="13" s="1"/>
  <c r="O62" i="13" s="1"/>
  <c r="P6" i="1"/>
  <c r="C51" i="13" s="1"/>
  <c r="O51" i="13" s="1"/>
  <c r="P7" i="1"/>
  <c r="C52" i="13" s="1"/>
  <c r="O52" i="13" s="1"/>
  <c r="P8" i="1"/>
  <c r="C53" i="13" s="1"/>
  <c r="O53" i="13" s="1"/>
  <c r="P9" i="1"/>
  <c r="C54" i="13" s="1"/>
  <c r="O54" i="13" s="1"/>
  <c r="P10" i="1"/>
  <c r="C55" i="13" s="1"/>
  <c r="O55" i="13" s="1"/>
  <c r="P11" i="1"/>
  <c r="C56" i="13" s="1"/>
  <c r="O56" i="13" s="1"/>
  <c r="P12" i="1"/>
  <c r="C57" i="13" s="1"/>
  <c r="P13" i="1"/>
  <c r="C58" i="13" s="1"/>
  <c r="O58" i="13" s="1"/>
  <c r="P14" i="1"/>
  <c r="C59" i="13" s="1"/>
  <c r="O59" i="13" s="1"/>
  <c r="P5" i="1"/>
  <c r="C50" i="13" s="1"/>
  <c r="O50" i="13" s="1"/>
  <c r="H47" i="1"/>
  <c r="C39" i="13" s="1"/>
  <c r="O39" i="13" s="1"/>
  <c r="H48" i="1"/>
  <c r="C40" i="13" s="1"/>
  <c r="O40" i="13" s="1"/>
  <c r="H49" i="1"/>
  <c r="C41" i="13" s="1"/>
  <c r="O41" i="13" s="1"/>
  <c r="H50" i="1"/>
  <c r="C42" i="13" s="1"/>
  <c r="H51" i="1"/>
  <c r="C43" i="13" s="1"/>
  <c r="O43" i="13" s="1"/>
  <c r="H52" i="1"/>
  <c r="C44" i="13" s="1"/>
  <c r="H53" i="1"/>
  <c r="C45" i="13" s="1"/>
  <c r="H54" i="1"/>
  <c r="C46" i="13" s="1"/>
  <c r="O46" i="13" s="1"/>
  <c r="H55" i="1"/>
  <c r="C47" i="13" s="1"/>
  <c r="O47" i="13" s="1"/>
  <c r="H46" i="1"/>
  <c r="C38" i="13" s="1"/>
  <c r="H37" i="1"/>
  <c r="C31" i="13" s="1"/>
  <c r="O31" i="13" s="1"/>
  <c r="H38" i="1"/>
  <c r="C32" i="13" s="1"/>
  <c r="O32" i="13" s="1"/>
  <c r="H39" i="1"/>
  <c r="C33" i="13" s="1"/>
  <c r="O33" i="13" s="1"/>
  <c r="H40" i="1"/>
  <c r="C34" i="13" s="1"/>
  <c r="O34" i="13" s="1"/>
  <c r="H41" i="1"/>
  <c r="C35" i="13" s="1"/>
  <c r="H36" i="1"/>
  <c r="C30" i="13" s="1"/>
  <c r="O30" i="13" s="1"/>
  <c r="H26" i="1"/>
  <c r="C22" i="13" s="1"/>
  <c r="H27" i="1"/>
  <c r="C23" i="13" s="1"/>
  <c r="H28" i="1"/>
  <c r="C24" i="13" s="1"/>
  <c r="H29" i="1"/>
  <c r="C25" i="13" s="1"/>
  <c r="H30" i="1"/>
  <c r="C26" i="13" s="1"/>
  <c r="H31" i="1"/>
  <c r="C27" i="13" s="1"/>
  <c r="H25" i="1"/>
  <c r="C21" i="13" s="1"/>
  <c r="Q21" i="13" s="1"/>
  <c r="H8" i="1"/>
  <c r="H9" i="1"/>
  <c r="C7" i="13" s="1"/>
  <c r="H10" i="1"/>
  <c r="C8" i="13" s="1"/>
  <c r="H11" i="1"/>
  <c r="C9" i="13" s="1"/>
  <c r="H12" i="1"/>
  <c r="C10" i="13" s="1"/>
  <c r="H13" i="1"/>
  <c r="C11" i="13" s="1"/>
  <c r="H14" i="1"/>
  <c r="C12" i="13" s="1"/>
  <c r="H15" i="1"/>
  <c r="C13" i="13" s="1"/>
  <c r="H16" i="1"/>
  <c r="C14" i="13" s="1"/>
  <c r="H17" i="1"/>
  <c r="C15" i="13" s="1"/>
  <c r="H18" i="1"/>
  <c r="C16" i="13" s="1"/>
  <c r="H19" i="1"/>
  <c r="C17" i="13" s="1"/>
  <c r="H20" i="1"/>
  <c r="C18" i="13" s="1"/>
  <c r="L24" i="1"/>
  <c r="M24" i="1"/>
  <c r="N24" i="1"/>
  <c r="O24" i="1"/>
  <c r="K24" i="1"/>
  <c r="L15" i="1"/>
  <c r="M15" i="1"/>
  <c r="N15" i="1"/>
  <c r="O15" i="1"/>
  <c r="E56" i="1"/>
  <c r="F56" i="1"/>
  <c r="G56" i="1"/>
  <c r="E42" i="1"/>
  <c r="F42" i="1"/>
  <c r="G42" i="1"/>
  <c r="E32" i="1"/>
  <c r="F32" i="1"/>
  <c r="G32" i="1"/>
  <c r="E21" i="1"/>
  <c r="F21" i="1"/>
  <c r="G21" i="1"/>
  <c r="K56" i="1"/>
  <c r="P51" i="1" s="1"/>
  <c r="C80" i="13" s="1"/>
  <c r="O80" i="13" s="1"/>
  <c r="D56" i="1"/>
  <c r="C56" i="1"/>
  <c r="D42" i="1"/>
  <c r="C42" i="1"/>
  <c r="L37" i="1"/>
  <c r="K37" i="1"/>
  <c r="D32" i="1"/>
  <c r="C32" i="1"/>
  <c r="D21" i="1"/>
  <c r="K15" i="1"/>
  <c r="P53" i="8" l="1"/>
  <c r="P53" i="2"/>
  <c r="D81" i="13"/>
  <c r="D82" i="13" s="1"/>
  <c r="P53" i="7"/>
  <c r="Q80" i="13"/>
  <c r="P80" i="13"/>
  <c r="P26" i="13"/>
  <c r="Q26" i="13"/>
  <c r="P22" i="13"/>
  <c r="Q22" i="13"/>
  <c r="Q33" i="13"/>
  <c r="P33" i="13"/>
  <c r="Q47" i="13"/>
  <c r="P47" i="13"/>
  <c r="Q43" i="13"/>
  <c r="P43" i="13"/>
  <c r="Q39" i="13"/>
  <c r="P39" i="13"/>
  <c r="O57" i="13"/>
  <c r="P57" i="13" s="1"/>
  <c r="Q53" i="13"/>
  <c r="P53" i="13"/>
  <c r="Q66" i="13"/>
  <c r="P66" i="13"/>
  <c r="Q69" i="13"/>
  <c r="P69" i="13"/>
  <c r="Q73" i="13"/>
  <c r="P73" i="13"/>
  <c r="C6" i="13"/>
  <c r="O6" i="13" s="1"/>
  <c r="P25" i="13"/>
  <c r="Q25" i="13"/>
  <c r="Q30" i="13"/>
  <c r="P30" i="13"/>
  <c r="Q32" i="13"/>
  <c r="P32" i="13"/>
  <c r="Q46" i="13"/>
  <c r="P46" i="13"/>
  <c r="O42" i="13"/>
  <c r="P42" i="13" s="1"/>
  <c r="Q50" i="13"/>
  <c r="P50" i="13"/>
  <c r="Q56" i="13"/>
  <c r="P56" i="13"/>
  <c r="Q52" i="13"/>
  <c r="P52" i="13"/>
  <c r="Q65" i="13"/>
  <c r="P65" i="13"/>
  <c r="Q76" i="13"/>
  <c r="P76" i="13"/>
  <c r="Q72" i="13"/>
  <c r="P72" i="13"/>
  <c r="P24" i="13"/>
  <c r="O35" i="13"/>
  <c r="P35" i="13" s="1"/>
  <c r="Q31" i="13"/>
  <c r="P31" i="13"/>
  <c r="O45" i="13"/>
  <c r="P45" i="13" s="1"/>
  <c r="Q41" i="13"/>
  <c r="P41" i="13"/>
  <c r="Q59" i="13"/>
  <c r="P59" i="13"/>
  <c r="Q55" i="13"/>
  <c r="P55" i="13"/>
  <c r="Q51" i="13"/>
  <c r="P51" i="13"/>
  <c r="O75" i="13"/>
  <c r="P75" i="13" s="1"/>
  <c r="Q71" i="13"/>
  <c r="P71" i="13"/>
  <c r="P27" i="13"/>
  <c r="P23" i="13"/>
  <c r="Q34" i="13"/>
  <c r="P34" i="13"/>
  <c r="O44" i="13"/>
  <c r="P44" i="13" s="1"/>
  <c r="Q40" i="13"/>
  <c r="P40" i="13"/>
  <c r="Q58" i="13"/>
  <c r="P58" i="13"/>
  <c r="Q54" i="13"/>
  <c r="P54" i="13"/>
  <c r="O63" i="13"/>
  <c r="P63" i="13" s="1"/>
  <c r="Q74" i="13"/>
  <c r="P74" i="13"/>
  <c r="Q70" i="13"/>
  <c r="P70" i="13"/>
  <c r="Q79" i="13"/>
  <c r="O64" i="13"/>
  <c r="P64" i="13" s="1"/>
  <c r="L41" i="1"/>
  <c r="Q62" i="13"/>
  <c r="P62" i="13"/>
  <c r="O16" i="13"/>
  <c r="P16" i="13" s="1"/>
  <c r="O8" i="13"/>
  <c r="O15" i="13"/>
  <c r="O11" i="13"/>
  <c r="O7" i="13"/>
  <c r="O12" i="13"/>
  <c r="O18" i="13"/>
  <c r="O14" i="13"/>
  <c r="O10" i="13"/>
  <c r="P10" i="13" s="1"/>
  <c r="O17" i="13"/>
  <c r="O13" i="13"/>
  <c r="O9" i="13"/>
  <c r="O38" i="13"/>
  <c r="O41" i="1"/>
  <c r="O47" i="1" s="1"/>
  <c r="H56" i="1"/>
  <c r="C48" i="13" s="1"/>
  <c r="M41" i="1"/>
  <c r="M47" i="1" s="1"/>
  <c r="P24" i="1"/>
  <c r="C67" i="13" s="1"/>
  <c r="O67" i="13" s="1"/>
  <c r="P37" i="1"/>
  <c r="C78" i="13" s="1"/>
  <c r="H42" i="1"/>
  <c r="C36" i="13" s="1"/>
  <c r="O36" i="13" s="1"/>
  <c r="H32" i="1"/>
  <c r="C28" i="13" s="1"/>
  <c r="N41" i="1"/>
  <c r="N47" i="1" s="1"/>
  <c r="P15" i="1"/>
  <c r="C60" i="13" s="1"/>
  <c r="O60" i="13" s="1"/>
  <c r="Q45" i="13" l="1"/>
  <c r="Q10" i="13"/>
  <c r="Q16" i="13"/>
  <c r="Q6" i="13"/>
  <c r="P6" i="13"/>
  <c r="Q9" i="13"/>
  <c r="P9" i="13"/>
  <c r="Q63" i="13"/>
  <c r="Q44" i="13"/>
  <c r="Q23" i="13"/>
  <c r="Q35" i="13"/>
  <c r="Q42" i="13"/>
  <c r="Q57" i="13"/>
  <c r="Q11" i="13"/>
  <c r="P11" i="13"/>
  <c r="Q13" i="13"/>
  <c r="P13" i="13"/>
  <c r="Q60" i="13"/>
  <c r="P60" i="13"/>
  <c r="Q17" i="13"/>
  <c r="P17" i="13"/>
  <c r="Q12" i="13"/>
  <c r="P12" i="13"/>
  <c r="Q8" i="13"/>
  <c r="P8" i="13"/>
  <c r="Q28" i="13"/>
  <c r="P28" i="13"/>
  <c r="Q14" i="13"/>
  <c r="P14" i="13"/>
  <c r="Q36" i="13"/>
  <c r="P36" i="13"/>
  <c r="Q15" i="13"/>
  <c r="P15" i="13"/>
  <c r="O78" i="13"/>
  <c r="P78" i="13" s="1"/>
  <c r="Q38" i="13"/>
  <c r="P38" i="13"/>
  <c r="Q7" i="13"/>
  <c r="P7" i="13"/>
  <c r="Q27" i="13"/>
  <c r="Q75" i="13"/>
  <c r="Q24" i="13"/>
  <c r="Q64" i="13"/>
  <c r="Q67" i="13"/>
  <c r="P67" i="13"/>
  <c r="Q18" i="13"/>
  <c r="P18" i="13"/>
  <c r="O48" i="13"/>
  <c r="L47" i="1"/>
  <c r="P41" i="1"/>
  <c r="P47" i="1" s="1"/>
  <c r="P52" i="1" s="1"/>
  <c r="C81" i="13" s="1"/>
  <c r="Q78" i="13" l="1"/>
  <c r="Q48" i="13"/>
  <c r="P48" i="13"/>
  <c r="O81" i="13"/>
  <c r="C82" i="13"/>
  <c r="P53" i="1"/>
  <c r="H21" i="1"/>
  <c r="C19" i="13" s="1"/>
  <c r="O53" i="1"/>
  <c r="O82" i="13" l="1"/>
  <c r="Q81" i="13"/>
  <c r="O19" i="13"/>
  <c r="K44" i="1"/>
  <c r="K47" i="1" l="1"/>
  <c r="B81" i="13" s="1"/>
  <c r="B79" i="13"/>
  <c r="P79" i="13" s="1"/>
  <c r="Q82" i="13"/>
  <c r="Q19" i="13"/>
  <c r="P19" i="13"/>
  <c r="B82" i="13" l="1"/>
  <c r="P82" i="13" s="1"/>
  <c r="P81" i="13"/>
</calcChain>
</file>

<file path=xl/sharedStrings.xml><?xml version="1.0" encoding="utf-8"?>
<sst xmlns="http://schemas.openxmlformats.org/spreadsheetml/2006/main" count="2186" uniqueCount="134">
  <si>
    <t>קטגוריה 1: דיור ותקשורת</t>
  </si>
  <si>
    <t>קטגוריה 5: תרבות ופנאי</t>
  </si>
  <si>
    <t>סעיף</t>
  </si>
  <si>
    <t>משכנתא</t>
  </si>
  <si>
    <t>חופשות בחו"ל</t>
  </si>
  <si>
    <t>שכר דירה</t>
  </si>
  <si>
    <t>חופשות בארץ</t>
  </si>
  <si>
    <t>ארנונה</t>
  </si>
  <si>
    <t>מועדני ספורט</t>
  </si>
  <si>
    <t>מים</t>
  </si>
  <si>
    <t>חשמל</t>
  </si>
  <si>
    <t>קולנוע והצגות</t>
  </si>
  <si>
    <t>גז</t>
  </si>
  <si>
    <t>עיתונים ומנויים</t>
  </si>
  <si>
    <t>טלפון נייח</t>
  </si>
  <si>
    <t>אירועים/מתנות</t>
  </si>
  <si>
    <t>טלפון ניידים</t>
  </si>
  <si>
    <t>לימודים וקורסים</t>
  </si>
  <si>
    <t>כבלים</t>
  </si>
  <si>
    <t>אינטרנט</t>
  </si>
  <si>
    <t>ועד בית/ישוב</t>
  </si>
  <si>
    <t>עוזרת בית</t>
  </si>
  <si>
    <t>גינון</t>
  </si>
  <si>
    <t xml:space="preserve">קטגוריה 6: בריאות </t>
  </si>
  <si>
    <t>ביטוח דירה</t>
  </si>
  <si>
    <t>רכישות לבית</t>
  </si>
  <si>
    <t>קופ"ח+ משלים</t>
  </si>
  <si>
    <t>אחר</t>
  </si>
  <si>
    <t>ביטוח בריאות</t>
  </si>
  <si>
    <t xml:space="preserve"> דיור ותקשורת</t>
  </si>
  <si>
    <t>רופאים מקצועיים</t>
  </si>
  <si>
    <t>תרופות</t>
  </si>
  <si>
    <t>קטגוריה 2: מזון וקניות</t>
  </si>
  <si>
    <t xml:space="preserve"> בריאות </t>
  </si>
  <si>
    <t>מזון וטואלטיקה</t>
  </si>
  <si>
    <t>טיפוח ויופי</t>
  </si>
  <si>
    <t>קטגוריה 7: ביטוחים ופיננסים</t>
  </si>
  <si>
    <t>ביגוד והנעלה</t>
  </si>
  <si>
    <t>קניות שונות</t>
  </si>
  <si>
    <t>תכניות חיסכון</t>
  </si>
  <si>
    <t>מזומן ללא מעקב</t>
  </si>
  <si>
    <t>קופות גמל</t>
  </si>
  <si>
    <t>ניירות ערך</t>
  </si>
  <si>
    <t>ביטוח חיים (ריסק)</t>
  </si>
  <si>
    <t xml:space="preserve"> מזון וקניות</t>
  </si>
  <si>
    <t>ביטוחים נוספים</t>
  </si>
  <si>
    <t>החזר הלוואות</t>
  </si>
  <si>
    <t>קטגוריה 3: רכב ונסיעות</t>
  </si>
  <si>
    <t>עלויות בנקאיות</t>
  </si>
  <si>
    <t>דלק</t>
  </si>
  <si>
    <t>טיפולים/תיקונים</t>
  </si>
  <si>
    <t xml:space="preserve"> ביטוחים ופיננסים</t>
  </si>
  <si>
    <t>אגרות (טסט)</t>
  </si>
  <si>
    <t>ביטוח רכב</t>
  </si>
  <si>
    <t xml:space="preserve"> סיכום הוצאות (קטגוריות 1-7)</t>
  </si>
  <si>
    <t>תחבורה ציבורית</t>
  </si>
  <si>
    <t>סה"כ הוצאות</t>
  </si>
  <si>
    <t xml:space="preserve"> רכב ונסיעות</t>
  </si>
  <si>
    <t>הוצאות בלתי מתוכננות -10%</t>
  </si>
  <si>
    <t>קטגוריה 4: ילדים וחינוך</t>
  </si>
  <si>
    <t>סה"כ בלת"מ</t>
  </si>
  <si>
    <t>סיכום הוצאות+ בלת"מ</t>
  </si>
  <si>
    <t>גנים ובתי ספר</t>
  </si>
  <si>
    <t>ספרי לימוד</t>
  </si>
  <si>
    <t>סה"כ  ההוצאות</t>
  </si>
  <si>
    <t>שיעורים פרטיים</t>
  </si>
  <si>
    <t>תחבורה ונסיעות</t>
  </si>
  <si>
    <t>הכנסות</t>
  </si>
  <si>
    <t>חוגים/קייטנות</t>
  </si>
  <si>
    <t>סיכום תקציב</t>
  </si>
  <si>
    <t>ביביסיטר</t>
  </si>
  <si>
    <t>משכורת בן זוג</t>
  </si>
  <si>
    <t>צעצועים/מתנות</t>
  </si>
  <si>
    <t>משכורת בת זוג</t>
  </si>
  <si>
    <t>מוצרי תינוקות</t>
  </si>
  <si>
    <t>הכנסות מנכסים</t>
  </si>
  <si>
    <t>הוצאות</t>
  </si>
  <si>
    <t>דמי כיס</t>
  </si>
  <si>
    <t>קצבת ילדים</t>
  </si>
  <si>
    <t>יתרה/חובה</t>
  </si>
  <si>
    <t xml:space="preserve"> חינוך וילדים</t>
  </si>
  <si>
    <t xml:space="preserve">סה"כ הכנסות </t>
  </si>
  <si>
    <t>תקציב</t>
  </si>
  <si>
    <t>שבוע 1</t>
  </si>
  <si>
    <t>שבוע 2</t>
  </si>
  <si>
    <t>שבוע 3</t>
  </si>
  <si>
    <t>שבוע 4</t>
  </si>
  <si>
    <t>סה"כ</t>
  </si>
  <si>
    <t>מסעדות</t>
  </si>
  <si>
    <t>תרבות ופנאי</t>
  </si>
  <si>
    <t>חודש</t>
  </si>
  <si>
    <t>נוכחי</t>
  </si>
  <si>
    <t>סופר פארם</t>
  </si>
  <si>
    <t>כביש 6, חניות וכו</t>
  </si>
  <si>
    <t>הורים</t>
  </si>
  <si>
    <t xml:space="preserve"> סה"כ דיור ותקשורת</t>
  </si>
  <si>
    <t>סה"כ מזון וקניות</t>
  </si>
  <si>
    <t xml:space="preserve"> סה"כ רכב ונסיעות</t>
  </si>
  <si>
    <t>דיור ותקשורת</t>
  </si>
  <si>
    <t>מזון וקניות</t>
  </si>
  <si>
    <t>רכב ונסיעות</t>
  </si>
  <si>
    <t>חודש/סעיף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</si>
  <si>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</si>
  <si>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</si>
  <si>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</si>
  <si>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</si>
  <si>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</si>
  <si>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</si>
  <si>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</si>
  <si>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</si>
  <si>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</si>
  <si>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</si>
  <si>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</si>
  <si>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</si>
  <si>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חינוך וילדים</t>
  </si>
  <si>
    <t>סה"כ חינוך וילדים</t>
  </si>
  <si>
    <t>סה"כ תרבות ופנאי</t>
  </si>
  <si>
    <t>בריאות</t>
  </si>
  <si>
    <t xml:space="preserve"> סה"כ בריאות </t>
  </si>
  <si>
    <t>ביטוחים ופיננסים</t>
  </si>
  <si>
    <t xml:space="preserve"> סה"כ ביטוחים ופיננסים</t>
  </si>
  <si>
    <t>בלת"מ</t>
  </si>
  <si>
    <t>משפחת</t>
  </si>
  <si>
    <t>סה"כ חיסכון</t>
  </si>
  <si>
    <t>תקציב יעד</t>
  </si>
  <si>
    <t>ממוצע שנתי</t>
  </si>
  <si>
    <t>כמה נשאר?</t>
  </si>
  <si>
    <t>שבוע 2: 8-15</t>
  </si>
  <si>
    <t>שבוע 3: 16-23</t>
  </si>
  <si>
    <t>שבוע 4: 24-31</t>
  </si>
  <si>
    <t xml:space="preserve">שבוע 1: 1-7 </t>
  </si>
  <si>
    <t>https://www.hila-g.com/</t>
  </si>
  <si>
    <t>מידע נוסף באתר:</t>
  </si>
  <si>
    <t>עקבו בפייסבוק: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</si>
</sst>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1"/>
      <color theme="1"/>
      <name val="BN Anna"/>
    </font>
    <font>
      <sz val="10"/>
      <color theme="1"/>
      <name val="Arial"/>
      <family val="2"/>
      <charset val="177"/>
      <scheme val="minor"/>
    </font>
    <font>
      <b/>
      <sz val="10"/>
      <color theme="1"/>
      <name val="BN Anna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b/>
      <i/>
      <sz val="11"/>
      <color rgb="FF002060"/>
      <name val="Arial"/>
      <family val="2"/>
      <scheme val="minor"/>
    </font>
    <font>
      <b/>
      <sz val="8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17">
    <xf numFmtId="0" fontId="0" fillId="0" borderId="0" xfId="0"/>
    <xf numFmtId="0" fontId="0" fillId="2" borderId="0" xfId="0" applyFill="1" applyAlignment="1">
      <alignment horizontal="center"/>
    </xf>
    <xf numFmtId="0" fontId="4" fillId="5" borderId="9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7" fillId="8" borderId="5" xfId="1" applyNumberFormat="1" applyFont="1" applyFill="1" applyBorder="1" applyAlignment="1" applyProtection="1">
      <alignment vertical="center"/>
      <protection locked="0"/>
    </xf>
    <xf numFmtId="164" fontId="7" fillId="0" borderId="5" xfId="1" applyNumberFormat="1" applyFont="1" applyFill="1" applyBorder="1" applyAlignment="1" applyProtection="1">
      <alignment vertical="center"/>
      <protection locked="0"/>
    </xf>
    <xf numFmtId="164" fontId="7" fillId="0" borderId="6" xfId="1" applyNumberFormat="1" applyFont="1" applyBorder="1" applyAlignment="1">
      <alignment vertical="center"/>
    </xf>
    <xf numFmtId="164" fontId="7" fillId="0" borderId="5" xfId="1" applyNumberFormat="1" applyFont="1" applyBorder="1" applyAlignment="1" applyProtection="1">
      <alignment vertical="center"/>
      <protection locked="0"/>
    </xf>
    <xf numFmtId="164" fontId="7" fillId="0" borderId="23" xfId="1" applyNumberFormat="1" applyFont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164" fontId="7" fillId="8" borderId="8" xfId="1" applyNumberFormat="1" applyFont="1" applyFill="1" applyBorder="1" applyAlignment="1" applyProtection="1">
      <alignment vertical="center"/>
      <protection locked="0"/>
    </xf>
    <xf numFmtId="164" fontId="7" fillId="0" borderId="8" xfId="1" applyNumberFormat="1" applyFont="1" applyBorder="1" applyAlignment="1" applyProtection="1">
      <alignment vertical="center"/>
      <protection locked="0"/>
    </xf>
    <xf numFmtId="164" fontId="7" fillId="0" borderId="25" xfId="1" applyNumberFormat="1" applyFont="1" applyBorder="1" applyAlignment="1" applyProtection="1">
      <alignment vertical="center"/>
      <protection locked="0"/>
    </xf>
    <xf numFmtId="0" fontId="4" fillId="5" borderId="9" xfId="0" applyFont="1" applyFill="1" applyBorder="1" applyAlignment="1">
      <alignment vertical="center"/>
    </xf>
    <xf numFmtId="164" fontId="7" fillId="5" borderId="10" xfId="1" applyNumberFormat="1" applyFont="1" applyFill="1" applyBorder="1" applyAlignment="1">
      <alignment vertical="center"/>
    </xf>
    <xf numFmtId="0" fontId="4" fillId="5" borderId="9" xfId="0" applyFont="1" applyFill="1" applyBorder="1" applyAlignment="1" applyProtection="1">
      <alignment vertical="center"/>
      <protection locked="0"/>
    </xf>
    <xf numFmtId="164" fontId="7" fillId="5" borderId="10" xfId="1" applyNumberFormat="1" applyFont="1" applyFill="1" applyBorder="1" applyAlignment="1" applyProtection="1">
      <alignment vertical="center"/>
    </xf>
    <xf numFmtId="0" fontId="4" fillId="5" borderId="9" xfId="0" applyFont="1" applyFill="1" applyBorder="1" applyAlignment="1">
      <alignment vertical="center" wrapText="1"/>
    </xf>
    <xf numFmtId="164" fontId="7" fillId="5" borderId="11" xfId="1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4" fontId="4" fillId="8" borderId="10" xfId="1" applyNumberFormat="1" applyFont="1" applyFill="1" applyBorder="1" applyAlignment="1">
      <alignment vertical="center"/>
    </xf>
    <xf numFmtId="164" fontId="4" fillId="6" borderId="10" xfId="1" applyNumberFormat="1" applyFont="1" applyFill="1" applyBorder="1" applyAlignment="1">
      <alignment vertical="center"/>
    </xf>
    <xf numFmtId="164" fontId="4" fillId="6" borderId="11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vertical="center"/>
    </xf>
    <xf numFmtId="164" fontId="4" fillId="4" borderId="25" xfId="1" applyNumberFormat="1" applyFont="1" applyFill="1" applyBorder="1" applyAlignment="1">
      <alignment vertical="center"/>
    </xf>
    <xf numFmtId="164" fontId="4" fillId="4" borderId="20" xfId="1" applyNumberFormat="1" applyFont="1" applyFill="1" applyBorder="1" applyAlignment="1">
      <alignment vertical="center"/>
    </xf>
    <xf numFmtId="164" fontId="4" fillId="2" borderId="28" xfId="1" applyNumberFormat="1" applyFont="1" applyFill="1" applyBorder="1" applyAlignment="1">
      <alignment vertical="center"/>
    </xf>
    <xf numFmtId="164" fontId="4" fillId="8" borderId="29" xfId="1" applyNumberFormat="1" applyFont="1" applyFill="1" applyBorder="1" applyAlignment="1">
      <alignment vertical="center"/>
    </xf>
    <xf numFmtId="164" fontId="4" fillId="6" borderId="29" xfId="1" applyNumberFormat="1" applyFont="1" applyFill="1" applyBorder="1" applyAlignment="1" applyProtection="1">
      <alignment vertical="center"/>
      <protection locked="0"/>
    </xf>
    <xf numFmtId="164" fontId="4" fillId="6" borderId="30" xfId="1" applyNumberFormat="1" applyFont="1" applyFill="1" applyBorder="1" applyAlignment="1">
      <alignment vertical="center"/>
    </xf>
    <xf numFmtId="164" fontId="4" fillId="4" borderId="16" xfId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vertical="center"/>
    </xf>
    <xf numFmtId="164" fontId="4" fillId="4" borderId="18" xfId="1" applyNumberFormat="1" applyFont="1" applyFill="1" applyBorder="1" applyAlignment="1">
      <alignment vertical="center"/>
    </xf>
    <xf numFmtId="164" fontId="4" fillId="6" borderId="29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164" fontId="4" fillId="8" borderId="5" xfId="1" applyNumberFormat="1" applyFont="1" applyFill="1" applyBorder="1" applyAlignment="1" applyProtection="1">
      <alignment vertical="center"/>
      <protection locked="0"/>
    </xf>
    <xf numFmtId="164" fontId="7" fillId="0" borderId="6" xfId="1" applyNumberFormat="1" applyFont="1" applyBorder="1" applyAlignment="1">
      <alignment horizontal="center" vertical="center"/>
    </xf>
    <xf numFmtId="0" fontId="4" fillId="5" borderId="28" xfId="0" applyFont="1" applyFill="1" applyBorder="1" applyAlignment="1">
      <alignment vertical="center"/>
    </xf>
    <xf numFmtId="164" fontId="7" fillId="5" borderId="29" xfId="1" applyNumberFormat="1" applyFont="1" applyFill="1" applyBorder="1" applyAlignment="1">
      <alignment horizontal="center" vertical="center"/>
    </xf>
    <xf numFmtId="164" fontId="7" fillId="5" borderId="30" xfId="1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5" borderId="1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7" borderId="0" xfId="0" applyFont="1" applyFill="1" applyAlignment="1">
      <alignment vertical="center"/>
    </xf>
    <xf numFmtId="0" fontId="0" fillId="0" borderId="0" xfId="2" applyNumberFormat="1" applyFont="1"/>
    <xf numFmtId="0" fontId="2" fillId="2" borderId="22" xfId="2" applyNumberFormat="1" applyFont="1" applyFill="1" applyBorder="1"/>
    <xf numFmtId="0" fontId="2" fillId="2" borderId="24" xfId="2" applyNumberFormat="1" applyFont="1" applyFill="1" applyBorder="1" applyProtection="1">
      <protection locked="0"/>
    </xf>
    <xf numFmtId="0" fontId="1" fillId="5" borderId="14" xfId="2" applyNumberFormat="1" applyFont="1" applyFill="1" applyBorder="1" applyAlignment="1" applyProtection="1">
      <protection locked="0"/>
    </xf>
    <xf numFmtId="0" fontId="2" fillId="2" borderId="22" xfId="2" applyNumberFormat="1" applyFont="1" applyFill="1" applyBorder="1" applyProtection="1">
      <protection locked="0"/>
    </xf>
    <xf numFmtId="0" fontId="1" fillId="5" borderId="14" xfId="2" applyNumberFormat="1" applyFont="1" applyFill="1" applyBorder="1" applyAlignment="1">
      <alignment wrapText="1"/>
    </xf>
    <xf numFmtId="0" fontId="2" fillId="2" borderId="24" xfId="2" applyNumberFormat="1" applyFont="1" applyFill="1" applyBorder="1" applyAlignment="1" applyProtection="1">
      <protection locked="0"/>
    </xf>
    <xf numFmtId="0" fontId="4" fillId="5" borderId="14" xfId="2" applyNumberFormat="1" applyFont="1" applyFill="1" applyBorder="1" applyAlignment="1"/>
    <xf numFmtId="0" fontId="1" fillId="9" borderId="14" xfId="2" applyNumberFormat="1" applyFont="1" applyFill="1" applyBorder="1"/>
    <xf numFmtId="0" fontId="1" fillId="13" borderId="14" xfId="2" applyNumberFormat="1" applyFont="1" applyFill="1" applyBorder="1"/>
    <xf numFmtId="0" fontId="2" fillId="2" borderId="34" xfId="2" applyNumberFormat="1" applyFont="1" applyFill="1" applyBorder="1"/>
    <xf numFmtId="0" fontId="1" fillId="2" borderId="26" xfId="2" applyNumberFormat="1" applyFont="1" applyFill="1" applyBorder="1" applyAlignment="1">
      <alignment horizontal="center" vertical="center"/>
    </xf>
    <xf numFmtId="0" fontId="1" fillId="11" borderId="52" xfId="2" applyNumberFormat="1" applyFont="1" applyFill="1" applyBorder="1" applyAlignment="1">
      <alignment horizontal="center" vertical="center"/>
    </xf>
    <xf numFmtId="0" fontId="1" fillId="2" borderId="27" xfId="2" applyNumberFormat="1" applyFont="1" applyFill="1" applyBorder="1" applyAlignment="1" applyProtection="1">
      <alignment horizontal="center" vertical="center"/>
    </xf>
    <xf numFmtId="0" fontId="1" fillId="2" borderId="52" xfId="2" applyNumberFormat="1" applyFont="1" applyFill="1" applyBorder="1" applyAlignment="1" applyProtection="1">
      <alignment horizontal="center" vertical="center"/>
    </xf>
    <xf numFmtId="0" fontId="1" fillId="5" borderId="26" xfId="2" applyNumberFormat="1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1" fillId="2" borderId="52" xfId="2" applyNumberFormat="1" applyFont="1" applyFill="1" applyBorder="1" applyAlignment="1" applyProtection="1">
      <alignment horizontal="center" vertical="center"/>
    </xf>
    <xf numFmtId="0" fontId="11" fillId="2" borderId="52" xfId="2" applyNumberFormat="1" applyFont="1" applyFill="1" applyBorder="1" applyAlignment="1">
      <alignment horizontal="center" vertical="center"/>
    </xf>
    <xf numFmtId="0" fontId="11" fillId="2" borderId="14" xfId="2" applyNumberFormat="1" applyFont="1" applyFill="1" applyBorder="1" applyAlignment="1">
      <alignment horizontal="center" vertical="center"/>
    </xf>
    <xf numFmtId="0" fontId="0" fillId="0" borderId="0" xfId="2" applyNumberFormat="1" applyFont="1" applyBorder="1"/>
    <xf numFmtId="0" fontId="7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164" fontId="4" fillId="0" borderId="6" xfId="1" applyNumberFormat="1" applyFont="1" applyBorder="1" applyAlignment="1">
      <alignment vertical="center"/>
    </xf>
    <xf numFmtId="164" fontId="4" fillId="5" borderId="10" xfId="1" applyNumberFormat="1" applyFont="1" applyFill="1" applyBorder="1" applyAlignment="1" applyProtection="1">
      <alignment vertical="center"/>
    </xf>
    <xf numFmtId="164" fontId="4" fillId="5" borderId="10" xfId="1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164" fontId="9" fillId="0" borderId="6" xfId="1" applyNumberFormat="1" applyFont="1" applyBorder="1" applyAlignment="1">
      <alignment vertical="center"/>
    </xf>
    <xf numFmtId="164" fontId="9" fillId="5" borderId="10" xfId="1" applyNumberFormat="1" applyFont="1" applyFill="1" applyBorder="1" applyAlignment="1">
      <alignment vertical="center"/>
    </xf>
    <xf numFmtId="164" fontId="9" fillId="5" borderId="11" xfId="1" applyNumberFormat="1" applyFont="1" applyFill="1" applyBorder="1" applyAlignment="1">
      <alignment vertical="center"/>
    </xf>
    <xf numFmtId="164" fontId="0" fillId="0" borderId="62" xfId="1" applyNumberFormat="1" applyFont="1" applyBorder="1"/>
    <xf numFmtId="164" fontId="0" fillId="0" borderId="53" xfId="1" applyNumberFormat="1" applyFont="1" applyBorder="1"/>
    <xf numFmtId="164" fontId="0" fillId="0" borderId="64" xfId="1" applyNumberFormat="1" applyFont="1" applyBorder="1"/>
    <xf numFmtId="164" fontId="2" fillId="15" borderId="10" xfId="1" applyNumberFormat="1" applyFont="1" applyFill="1" applyBorder="1" applyAlignment="1" applyProtection="1"/>
    <xf numFmtId="164" fontId="0" fillId="0" borderId="61" xfId="1" applyNumberFormat="1" applyFont="1" applyBorder="1"/>
    <xf numFmtId="164" fontId="0" fillId="0" borderId="37" xfId="1" applyNumberFormat="1" applyFont="1" applyBorder="1" applyProtection="1"/>
    <xf numFmtId="164" fontId="0" fillId="0" borderId="38" xfId="1" applyNumberFormat="1" applyFont="1" applyBorder="1" applyProtection="1"/>
    <xf numFmtId="164" fontId="0" fillId="0" borderId="58" xfId="1" applyNumberFormat="1" applyFont="1" applyBorder="1" applyProtection="1"/>
    <xf numFmtId="164" fontId="0" fillId="0" borderId="5" xfId="1" applyNumberFormat="1" applyFont="1" applyBorder="1" applyProtection="1"/>
    <xf numFmtId="164" fontId="0" fillId="0" borderId="23" xfId="1" applyNumberFormat="1" applyFont="1" applyBorder="1" applyProtection="1"/>
    <xf numFmtId="164" fontId="0" fillId="0" borderId="4" xfId="1" applyNumberFormat="1" applyFont="1" applyBorder="1" applyProtection="1"/>
    <xf numFmtId="164" fontId="0" fillId="0" borderId="7" xfId="1" applyNumberFormat="1" applyFont="1" applyBorder="1" applyProtection="1"/>
    <xf numFmtId="164" fontId="0" fillId="0" borderId="8" xfId="1" applyNumberFormat="1" applyFont="1" applyBorder="1" applyProtection="1"/>
    <xf numFmtId="164" fontId="0" fillId="0" borderId="25" xfId="1" applyNumberFormat="1" applyFont="1" applyBorder="1" applyProtection="1"/>
    <xf numFmtId="164" fontId="1" fillId="15" borderId="42" xfId="1" applyNumberFormat="1" applyFont="1" applyFill="1" applyBorder="1" applyProtection="1"/>
    <xf numFmtId="164" fontId="1" fillId="15" borderId="10" xfId="1" applyNumberFormat="1" applyFont="1" applyFill="1" applyBorder="1" applyProtection="1"/>
    <xf numFmtId="164" fontId="2" fillId="11" borderId="53" xfId="1" applyNumberFormat="1" applyFont="1" applyFill="1" applyBorder="1"/>
    <xf numFmtId="164" fontId="2" fillId="11" borderId="53" xfId="1" applyNumberFormat="1" applyFont="1" applyFill="1" applyBorder="1" applyProtection="1">
      <protection locked="0"/>
    </xf>
    <xf numFmtId="164" fontId="5" fillId="0" borderId="37" xfId="1" applyNumberFormat="1" applyFont="1" applyBorder="1" applyProtection="1"/>
    <xf numFmtId="164" fontId="5" fillId="0" borderId="50" xfId="1" applyNumberFormat="1" applyFont="1" applyBorder="1" applyProtection="1"/>
    <xf numFmtId="164" fontId="5" fillId="0" borderId="2" xfId="1" applyNumberFormat="1" applyFont="1" applyBorder="1" applyProtection="1"/>
    <xf numFmtId="164" fontId="0" fillId="0" borderId="39" xfId="1" applyNumberFormat="1" applyFont="1" applyBorder="1"/>
    <xf numFmtId="164" fontId="0" fillId="0" borderId="47" xfId="1" applyNumberFormat="1" applyFont="1" applyBorder="1" applyProtection="1"/>
    <xf numFmtId="164" fontId="0" fillId="0" borderId="65" xfId="1" applyNumberFormat="1" applyFont="1" applyBorder="1" applyProtection="1"/>
    <xf numFmtId="164" fontId="0" fillId="0" borderId="6" xfId="1" applyNumberFormat="1" applyFont="1" applyBorder="1"/>
    <xf numFmtId="164" fontId="0" fillId="0" borderId="48" xfId="1" applyNumberFormat="1" applyFont="1" applyBorder="1" applyProtection="1"/>
    <xf numFmtId="164" fontId="0" fillId="0" borderId="66" xfId="1" applyNumberFormat="1" applyFont="1" applyBorder="1" applyProtection="1"/>
    <xf numFmtId="164" fontId="0" fillId="0" borderId="30" xfId="1" applyNumberFormat="1" applyFont="1" applyBorder="1"/>
    <xf numFmtId="164" fontId="1" fillId="15" borderId="40" xfId="1" applyNumberFormat="1" applyFont="1" applyFill="1" applyBorder="1" applyAlignment="1" applyProtection="1">
      <protection locked="0"/>
    </xf>
    <xf numFmtId="164" fontId="2" fillId="15" borderId="9" xfId="1" applyNumberFormat="1" applyFont="1" applyFill="1" applyBorder="1" applyAlignment="1" applyProtection="1"/>
    <xf numFmtId="164" fontId="0" fillId="15" borderId="12" xfId="1" applyNumberFormat="1" applyFont="1" applyFill="1" applyBorder="1"/>
    <xf numFmtId="164" fontId="2" fillId="11" borderId="34" xfId="1" applyNumberFormat="1" applyFont="1" applyFill="1" applyBorder="1" applyProtection="1">
      <protection locked="0"/>
    </xf>
    <xf numFmtId="164" fontId="0" fillId="0" borderId="50" xfId="1" applyNumberFormat="1" applyFont="1" applyBorder="1" applyProtection="1"/>
    <xf numFmtId="164" fontId="0" fillId="0" borderId="2" xfId="1" applyNumberFormat="1" applyFont="1" applyBorder="1" applyProtection="1"/>
    <xf numFmtId="164" fontId="0" fillId="0" borderId="49" xfId="1" applyNumberFormat="1" applyFont="1" applyBorder="1" applyProtection="1"/>
    <xf numFmtId="164" fontId="0" fillId="0" borderId="35" xfId="1" applyNumberFormat="1" applyFont="1" applyBorder="1" applyProtection="1"/>
    <xf numFmtId="164" fontId="0" fillId="0" borderId="55" xfId="1" applyNumberFormat="1" applyFont="1" applyBorder="1" applyProtection="1"/>
    <xf numFmtId="164" fontId="0" fillId="0" borderId="0" xfId="1" applyNumberFormat="1" applyFont="1" applyBorder="1" applyProtection="1"/>
    <xf numFmtId="164" fontId="0" fillId="0" borderId="13" xfId="1" applyNumberFormat="1" applyFont="1" applyBorder="1"/>
    <xf numFmtId="164" fontId="2" fillId="15" borderId="10" xfId="1" applyNumberFormat="1" applyFont="1" applyFill="1" applyBorder="1" applyProtection="1"/>
    <xf numFmtId="164" fontId="2" fillId="15" borderId="42" xfId="1" applyNumberFormat="1" applyFont="1" applyFill="1" applyBorder="1" applyProtection="1"/>
    <xf numFmtId="164" fontId="0" fillId="0" borderId="16" xfId="1" applyNumberFormat="1" applyFont="1" applyBorder="1" applyProtection="1"/>
    <xf numFmtId="164" fontId="2" fillId="15" borderId="42" xfId="1" applyNumberFormat="1" applyFont="1" applyFill="1" applyBorder="1" applyAlignment="1" applyProtection="1"/>
    <xf numFmtId="164" fontId="1" fillId="11" borderId="34" xfId="1" applyNumberFormat="1" applyFont="1" applyFill="1" applyBorder="1" applyProtection="1">
      <protection locked="0"/>
    </xf>
    <xf numFmtId="164" fontId="2" fillId="6" borderId="16" xfId="1" applyNumberFormat="1" applyFont="1" applyFill="1" applyBorder="1" applyAlignment="1" applyProtection="1"/>
    <xf numFmtId="164" fontId="2" fillId="6" borderId="17" xfId="1" applyNumberFormat="1" applyFont="1" applyFill="1" applyBorder="1" applyAlignment="1" applyProtection="1"/>
    <xf numFmtId="164" fontId="2" fillId="6" borderId="17" xfId="1" applyNumberFormat="1" applyFont="1" applyFill="1" applyBorder="1" applyProtection="1"/>
    <xf numFmtId="164" fontId="2" fillId="6" borderId="57" xfId="1" applyNumberFormat="1" applyFont="1" applyFill="1" applyBorder="1" applyProtection="1"/>
    <xf numFmtId="164" fontId="2" fillId="6" borderId="4" xfId="1" applyNumberFormat="1" applyFont="1" applyFill="1" applyBorder="1" applyAlignment="1" applyProtection="1"/>
    <xf numFmtId="164" fontId="2" fillId="6" borderId="5" xfId="1" applyNumberFormat="1" applyFont="1" applyFill="1" applyBorder="1" applyAlignment="1" applyProtection="1"/>
    <xf numFmtId="164" fontId="2" fillId="6" borderId="5" xfId="1" applyNumberFormat="1" applyFont="1" applyFill="1" applyBorder="1" applyProtection="1"/>
    <xf numFmtId="164" fontId="2" fillId="6" borderId="23" xfId="1" applyNumberFormat="1" applyFont="1" applyFill="1" applyBorder="1" applyProtection="1"/>
    <xf numFmtId="164" fontId="2" fillId="6" borderId="7" xfId="1" applyNumberFormat="1" applyFont="1" applyFill="1" applyBorder="1" applyAlignment="1" applyProtection="1"/>
    <xf numFmtId="164" fontId="2" fillId="6" borderId="8" xfId="1" applyNumberFormat="1" applyFont="1" applyFill="1" applyBorder="1" applyAlignment="1" applyProtection="1"/>
    <xf numFmtId="164" fontId="2" fillId="6" borderId="8" xfId="1" applyNumberFormat="1" applyFont="1" applyFill="1" applyBorder="1" applyProtection="1"/>
    <xf numFmtId="164" fontId="2" fillId="6" borderId="25" xfId="1" applyNumberFormat="1" applyFont="1" applyFill="1" applyBorder="1" applyProtection="1"/>
    <xf numFmtId="164" fontId="2" fillId="0" borderId="17" xfId="1" applyNumberFormat="1" applyFont="1" applyBorder="1" applyProtection="1"/>
    <xf numFmtId="164" fontId="2" fillId="0" borderId="57" xfId="1" applyNumberFormat="1" applyFont="1" applyBorder="1" applyProtection="1"/>
    <xf numFmtId="164" fontId="2" fillId="0" borderId="5" xfId="1" applyNumberFormat="1" applyFont="1" applyBorder="1" applyProtection="1"/>
    <xf numFmtId="164" fontId="2" fillId="0" borderId="23" xfId="1" applyNumberFormat="1" applyFont="1" applyBorder="1" applyProtection="1"/>
    <xf numFmtId="164" fontId="2" fillId="6" borderId="28" xfId="1" applyNumberFormat="1" applyFont="1" applyFill="1" applyBorder="1" applyAlignment="1" applyProtection="1"/>
    <xf numFmtId="164" fontId="2" fillId="6" borderId="29" xfId="1" applyNumberFormat="1" applyFont="1" applyFill="1" applyBorder="1" applyAlignment="1" applyProtection="1"/>
    <xf numFmtId="164" fontId="2" fillId="0" borderId="29" xfId="1" applyNumberFormat="1" applyFont="1" applyBorder="1" applyProtection="1"/>
    <xf numFmtId="164" fontId="2" fillId="0" borderId="43" xfId="1" applyNumberFormat="1" applyFont="1" applyBorder="1" applyProtection="1"/>
    <xf numFmtId="164" fontId="2" fillId="15" borderId="46" xfId="1" applyNumberFormat="1" applyFont="1" applyFill="1" applyBorder="1" applyAlignment="1" applyProtection="1"/>
    <xf numFmtId="164" fontId="1" fillId="11" borderId="57" xfId="1" applyNumberFormat="1" applyFont="1" applyFill="1" applyBorder="1" applyProtection="1">
      <protection locked="0"/>
    </xf>
    <xf numFmtId="164" fontId="2" fillId="6" borderId="56" xfId="1" applyNumberFormat="1" applyFont="1" applyFill="1" applyBorder="1" applyProtection="1"/>
    <xf numFmtId="164" fontId="2" fillId="6" borderId="54" xfId="1" applyNumberFormat="1" applyFont="1" applyFill="1" applyBorder="1" applyAlignment="1" applyProtection="1"/>
    <xf numFmtId="164" fontId="2" fillId="6" borderId="54" xfId="1" applyNumberFormat="1" applyFont="1" applyFill="1" applyBorder="1" applyProtection="1"/>
    <xf numFmtId="164" fontId="2" fillId="6" borderId="59" xfId="1" applyNumberFormat="1" applyFont="1" applyFill="1" applyBorder="1" applyProtection="1"/>
    <xf numFmtId="164" fontId="1" fillId="11" borderId="23" xfId="1" applyNumberFormat="1" applyFont="1" applyFill="1" applyBorder="1"/>
    <xf numFmtId="164" fontId="2" fillId="14" borderId="56" xfId="1" applyNumberFormat="1" applyFont="1" applyFill="1" applyBorder="1" applyProtection="1"/>
    <xf numFmtId="164" fontId="2" fillId="14" borderId="54" xfId="1" applyNumberFormat="1" applyFont="1" applyFill="1" applyBorder="1" applyAlignment="1" applyProtection="1"/>
    <xf numFmtId="164" fontId="2" fillId="14" borderId="54" xfId="1" applyNumberFormat="1" applyFont="1" applyFill="1" applyBorder="1" applyProtection="1"/>
    <xf numFmtId="164" fontId="2" fillId="14" borderId="59" xfId="1" applyNumberFormat="1" applyFont="1" applyFill="1" applyBorder="1" applyProtection="1"/>
    <xf numFmtId="164" fontId="10" fillId="12" borderId="56" xfId="1" applyNumberFormat="1" applyFont="1" applyFill="1" applyBorder="1" applyProtection="1"/>
    <xf numFmtId="164" fontId="2" fillId="12" borderId="54" xfId="1" applyNumberFormat="1" applyFont="1" applyFill="1" applyBorder="1" applyAlignment="1" applyProtection="1"/>
    <xf numFmtId="164" fontId="2" fillId="12" borderId="54" xfId="1" applyNumberFormat="1" applyFont="1" applyFill="1" applyBorder="1" applyProtection="1"/>
    <xf numFmtId="164" fontId="2" fillId="12" borderId="59" xfId="1" applyNumberFormat="1" applyFont="1" applyFill="1" applyBorder="1" applyProtection="1"/>
    <xf numFmtId="164" fontId="1" fillId="11" borderId="23" xfId="1" applyNumberFormat="1" applyFont="1" applyFill="1" applyBorder="1" applyAlignment="1">
      <alignment wrapText="1"/>
    </xf>
    <xf numFmtId="164" fontId="2" fillId="10" borderId="9" xfId="1" applyNumberFormat="1" applyFont="1" applyFill="1" applyBorder="1" applyProtection="1"/>
    <xf numFmtId="164" fontId="2" fillId="10" borderId="10" xfId="1" applyNumberFormat="1" applyFont="1" applyFill="1" applyBorder="1" applyProtection="1"/>
    <xf numFmtId="164" fontId="2" fillId="10" borderId="42" xfId="1" applyNumberFormat="1" applyFont="1" applyFill="1" applyBorder="1" applyProtection="1"/>
    <xf numFmtId="164" fontId="1" fillId="15" borderId="9" xfId="1" applyNumberFormat="1" applyFont="1" applyFill="1" applyBorder="1" applyAlignment="1" applyProtection="1"/>
    <xf numFmtId="164" fontId="1" fillId="15" borderId="10" xfId="1" applyNumberFormat="1" applyFont="1" applyFill="1" applyBorder="1" applyAlignment="1" applyProtection="1"/>
    <xf numFmtId="164" fontId="1" fillId="15" borderId="15" xfId="1" applyNumberFormat="1" applyFont="1" applyFill="1" applyBorder="1"/>
    <xf numFmtId="0" fontId="1" fillId="0" borderId="0" xfId="2" applyNumberFormat="1" applyFont="1"/>
    <xf numFmtId="0" fontId="2" fillId="0" borderId="0" xfId="2" applyNumberFormat="1" applyFont="1"/>
    <xf numFmtId="164" fontId="1" fillId="15" borderId="56" xfId="1" applyNumberFormat="1" applyFont="1" applyFill="1" applyBorder="1" applyAlignment="1" applyProtection="1"/>
    <xf numFmtId="164" fontId="1" fillId="15" borderId="54" xfId="1" applyNumberFormat="1" applyFont="1" applyFill="1" applyBorder="1" applyAlignment="1" applyProtection="1"/>
    <xf numFmtId="164" fontId="1" fillId="15" borderId="60" xfId="1" applyNumberFormat="1" applyFont="1" applyFill="1" applyBorder="1" applyProtection="1"/>
    <xf numFmtId="164" fontId="1" fillId="15" borderId="21" xfId="1" applyNumberFormat="1" applyFont="1" applyFill="1" applyBorder="1" applyProtection="1"/>
    <xf numFmtId="164" fontId="1" fillId="15" borderId="14" xfId="1" applyNumberFormat="1" applyFont="1" applyFill="1" applyBorder="1" applyAlignment="1" applyProtection="1"/>
    <xf numFmtId="164" fontId="1" fillId="15" borderId="42" xfId="1" applyNumberFormat="1" applyFont="1" applyFill="1" applyBorder="1" applyAlignment="1" applyProtection="1"/>
    <xf numFmtId="164" fontId="1" fillId="15" borderId="46" xfId="1" applyNumberFormat="1" applyFont="1" applyFill="1" applyBorder="1" applyAlignment="1" applyProtection="1"/>
    <xf numFmtId="0" fontId="2" fillId="2" borderId="41" xfId="2" applyNumberFormat="1" applyFont="1" applyFill="1" applyBorder="1" applyProtection="1">
      <protection locked="0"/>
    </xf>
    <xf numFmtId="164" fontId="2" fillId="0" borderId="27" xfId="1" applyNumberFormat="1" applyFont="1" applyBorder="1"/>
    <xf numFmtId="164" fontId="1" fillId="0" borderId="1" xfId="1" applyNumberFormat="1" applyFont="1" applyBorder="1" applyProtection="1"/>
    <xf numFmtId="164" fontId="1" fillId="0" borderId="22" xfId="1" applyNumberFormat="1" applyFont="1" applyBorder="1" applyProtection="1"/>
    <xf numFmtId="164" fontId="1" fillId="0" borderId="63" xfId="1" applyNumberFormat="1" applyFont="1" applyBorder="1" applyProtection="1"/>
    <xf numFmtId="164" fontId="1" fillId="0" borderId="37" xfId="1" applyNumberFormat="1" applyFont="1" applyBorder="1" applyProtection="1"/>
    <xf numFmtId="164" fontId="1" fillId="0" borderId="4" xfId="1" applyNumberFormat="1" applyFont="1" applyBorder="1" applyProtection="1"/>
    <xf numFmtId="164" fontId="1" fillId="0" borderId="7" xfId="1" applyNumberFormat="1" applyFont="1" applyBorder="1" applyProtection="1"/>
    <xf numFmtId="164" fontId="1" fillId="0" borderId="24" xfId="1" applyNumberFormat="1" applyFont="1" applyBorder="1" applyProtection="1"/>
    <xf numFmtId="164" fontId="1" fillId="6" borderId="37" xfId="1" applyNumberFormat="1" applyFont="1" applyFill="1" applyBorder="1" applyProtection="1"/>
    <xf numFmtId="164" fontId="1" fillId="6" borderId="4" xfId="1" applyNumberFormat="1" applyFont="1" applyFill="1" applyBorder="1" applyProtection="1"/>
    <xf numFmtId="164" fontId="1" fillId="6" borderId="7" xfId="1" applyNumberFormat="1" applyFont="1" applyFill="1" applyBorder="1" applyProtection="1"/>
    <xf numFmtId="164" fontId="1" fillId="6" borderId="56" xfId="1" applyNumberFormat="1" applyFont="1" applyFill="1" applyBorder="1" applyProtection="1"/>
    <xf numFmtId="164" fontId="1" fillId="0" borderId="62" xfId="1" applyNumberFormat="1" applyFont="1" applyBorder="1" applyProtection="1"/>
    <xf numFmtId="164" fontId="1" fillId="0" borderId="51" xfId="1" applyNumberFormat="1" applyFont="1" applyBorder="1" applyProtection="1"/>
    <xf numFmtId="164" fontId="1" fillId="15" borderId="67" xfId="1" applyNumberFormat="1" applyFont="1" applyFill="1" applyBorder="1" applyAlignment="1" applyProtection="1"/>
    <xf numFmtId="164" fontId="0" fillId="0" borderId="3" xfId="1" applyNumberFormat="1" applyFont="1" applyBorder="1"/>
    <xf numFmtId="164" fontId="0" fillId="0" borderId="36" xfId="1" applyNumberFormat="1" applyFont="1" applyBorder="1"/>
    <xf numFmtId="164" fontId="0" fillId="0" borderId="32" xfId="1" applyNumberFormat="1" applyFont="1" applyBorder="1"/>
    <xf numFmtId="164" fontId="1" fillId="15" borderId="46" xfId="1" applyNumberFormat="1" applyFont="1" applyFill="1" applyBorder="1" applyProtection="1"/>
    <xf numFmtId="164" fontId="1" fillId="15" borderId="40" xfId="1" applyNumberFormat="1" applyFont="1" applyFill="1" applyBorder="1" applyProtection="1"/>
    <xf numFmtId="43" fontId="0" fillId="0" borderId="39" xfId="1" applyFont="1" applyBorder="1"/>
    <xf numFmtId="43" fontId="0" fillId="0" borderId="6" xfId="1" applyFont="1" applyBorder="1"/>
    <xf numFmtId="43" fontId="0" fillId="0" borderId="30" xfId="1" applyFont="1" applyBorder="1"/>
    <xf numFmtId="164" fontId="2" fillId="11" borderId="62" xfId="1" applyNumberFormat="1" applyFont="1" applyFill="1" applyBorder="1" applyProtection="1">
      <protection locked="0"/>
    </xf>
    <xf numFmtId="164" fontId="2" fillId="11" borderId="61" xfId="1" applyNumberFormat="1" applyFont="1" applyFill="1" applyBorder="1" applyProtection="1">
      <protection locked="0"/>
    </xf>
    <xf numFmtId="164" fontId="1" fillId="15" borderId="52" xfId="1" applyNumberFormat="1" applyFont="1" applyFill="1" applyBorder="1" applyAlignment="1" applyProtection="1"/>
    <xf numFmtId="0" fontId="0" fillId="2" borderId="0" xfId="0" applyFill="1" applyAlignment="1">
      <alignment horizontal="center"/>
    </xf>
    <xf numFmtId="164" fontId="1" fillId="15" borderId="40" xfId="1" applyNumberFormat="1" applyFont="1" applyFill="1" applyBorder="1" applyAlignment="1" applyProtection="1"/>
    <xf numFmtId="164" fontId="0" fillId="0" borderId="45" xfId="1" applyNumberFormat="1" applyFont="1" applyBorder="1"/>
    <xf numFmtId="164" fontId="0" fillId="0" borderId="51" xfId="1" applyNumberFormat="1" applyFont="1" applyBorder="1"/>
    <xf numFmtId="164" fontId="0" fillId="15" borderId="15" xfId="1" applyNumberFormat="1" applyFont="1" applyFill="1" applyBorder="1"/>
    <xf numFmtId="164" fontId="2" fillId="15" borderId="40" xfId="1" applyNumberFormat="1" applyFont="1" applyFill="1" applyBorder="1" applyAlignment="1" applyProtection="1"/>
    <xf numFmtId="164" fontId="1" fillId="0" borderId="68" xfId="1" applyNumberFormat="1" applyFont="1" applyBorder="1" applyProtection="1"/>
    <xf numFmtId="164" fontId="0" fillId="0" borderId="68" xfId="1" applyNumberFormat="1" applyFont="1" applyBorder="1"/>
    <xf numFmtId="164" fontId="0" fillId="0" borderId="69" xfId="1" applyNumberFormat="1" applyFont="1" applyBorder="1"/>
    <xf numFmtId="164" fontId="1" fillId="15" borderId="40" xfId="1" applyNumberFormat="1" applyFont="1" applyFill="1" applyBorder="1"/>
    <xf numFmtId="164" fontId="1" fillId="15" borderId="12" xfId="1" applyNumberFormat="1" applyFont="1" applyFill="1" applyBorder="1" applyAlignment="1" applyProtection="1"/>
    <xf numFmtId="164" fontId="2" fillId="0" borderId="62" xfId="1" applyNumberFormat="1" applyFont="1" applyBorder="1"/>
    <xf numFmtId="164" fontId="0" fillId="14" borderId="40" xfId="1" applyNumberFormat="1" applyFont="1" applyFill="1" applyBorder="1"/>
    <xf numFmtId="164" fontId="1" fillId="12" borderId="26" xfId="1" applyNumberFormat="1" applyFont="1" applyFill="1" applyBorder="1" applyProtection="1"/>
    <xf numFmtId="164" fontId="0" fillId="12" borderId="27" xfId="1" applyNumberFormat="1" applyFont="1" applyFill="1" applyBorder="1"/>
    <xf numFmtId="164" fontId="2" fillId="12" borderId="40" xfId="1" applyNumberFormat="1" applyFont="1" applyFill="1" applyBorder="1" applyProtection="1"/>
    <xf numFmtId="164" fontId="1" fillId="10" borderId="14" xfId="1" applyNumberFormat="1" applyFont="1" applyFill="1" applyBorder="1" applyProtection="1"/>
    <xf numFmtId="164" fontId="0" fillId="10" borderId="15" xfId="1" applyNumberFormat="1" applyFont="1" applyFill="1" applyBorder="1"/>
    <xf numFmtId="164" fontId="2" fillId="10" borderId="40" xfId="1" applyNumberFormat="1" applyFont="1" applyFill="1" applyBorder="1" applyProtection="1"/>
    <xf numFmtId="164" fontId="1" fillId="14" borderId="26" xfId="1" applyNumberFormat="1" applyFont="1" applyFill="1" applyBorder="1" applyProtection="1"/>
    <xf numFmtId="164" fontId="2" fillId="14" borderId="40" xfId="1" applyNumberFormat="1" applyFont="1" applyFill="1" applyBorder="1" applyProtection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64" fontId="8" fillId="3" borderId="14" xfId="1" applyNumberFormat="1" applyFont="1" applyFill="1" applyBorder="1" applyAlignment="1">
      <alignment horizontal="center" vertical="center"/>
    </xf>
    <xf numFmtId="164" fontId="8" fillId="3" borderId="12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4" fillId="4" borderId="23" xfId="1" applyNumberFormat="1" applyFont="1" applyFill="1" applyBorder="1" applyAlignment="1">
      <alignment horizontal="center" vertical="center"/>
    </xf>
    <xf numFmtId="164" fontId="4" fillId="4" borderId="45" xfId="1" applyNumberFormat="1" applyFont="1" applyFill="1" applyBorder="1" applyAlignment="1">
      <alignment horizontal="center" vertical="center"/>
    </xf>
    <xf numFmtId="164" fontId="7" fillId="0" borderId="23" xfId="1" applyNumberFormat="1" applyFont="1" applyBorder="1" applyAlignment="1" applyProtection="1">
      <alignment horizontal="center" vertical="center"/>
      <protection locked="0"/>
    </xf>
    <xf numFmtId="164" fontId="7" fillId="0" borderId="45" xfId="1" applyNumberFormat="1" applyFont="1" applyBorder="1" applyAlignment="1" applyProtection="1">
      <alignment horizontal="center" vertical="center"/>
      <protection locked="0"/>
    </xf>
    <xf numFmtId="164" fontId="7" fillId="0" borderId="43" xfId="1" applyNumberFormat="1" applyFont="1" applyBorder="1" applyAlignment="1" applyProtection="1">
      <alignment horizontal="center" vertical="center"/>
      <protection locked="0"/>
    </xf>
    <xf numFmtId="164" fontId="7" fillId="0" borderId="44" xfId="1" applyNumberFormat="1" applyFont="1" applyBorder="1" applyAlignment="1" applyProtection="1">
      <alignment horizontal="center" vertical="center"/>
      <protection locked="0"/>
    </xf>
    <xf numFmtId="164" fontId="7" fillId="5" borderId="42" xfId="1" applyNumberFormat="1" applyFont="1" applyFill="1" applyBorder="1" applyAlignment="1">
      <alignment horizontal="center" vertical="center"/>
    </xf>
    <xf numFmtId="164" fontId="7" fillId="5" borderId="15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 applyProtection="1">
      <alignment horizontal="center" vertical="center"/>
      <protection locked="0"/>
    </xf>
    <xf numFmtId="17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8" fillId="3" borderId="31" xfId="1" applyNumberFormat="1" applyFont="1" applyFill="1" applyBorder="1" applyAlignment="1">
      <alignment horizontal="center" vertical="center"/>
    </xf>
    <xf numFmtId="164" fontId="8" fillId="3" borderId="33" xfId="1" applyNumberFormat="1" applyFont="1" applyFill="1" applyBorder="1" applyAlignment="1">
      <alignment horizontal="center" vertical="center"/>
    </xf>
    <xf numFmtId="164" fontId="8" fillId="3" borderId="32" xfId="1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4" fontId="7" fillId="0" borderId="6" xfId="1" applyNumberFormat="1" applyFont="1" applyBorder="1" applyAlignment="1" applyProtection="1">
      <alignment horizontal="center" vertical="center"/>
      <protection locked="0"/>
    </xf>
    <xf numFmtId="164" fontId="7" fillId="0" borderId="8" xfId="1" applyNumberFormat="1" applyFont="1" applyBorder="1" applyAlignment="1" applyProtection="1">
      <alignment horizontal="center" vertical="center"/>
      <protection locked="0"/>
    </xf>
    <xf numFmtId="164" fontId="7" fillId="0" borderId="13" xfId="1" applyNumberFormat="1" applyFont="1" applyBorder="1" applyAlignment="1" applyProtection="1">
      <alignment horizontal="center" vertical="center"/>
      <protection locked="0"/>
    </xf>
    <xf numFmtId="164" fontId="7" fillId="5" borderId="10" xfId="1" applyNumberFormat="1" applyFont="1" applyFill="1" applyBorder="1" applyAlignment="1">
      <alignment horizontal="center" vertical="center"/>
    </xf>
    <xf numFmtId="164" fontId="7" fillId="5" borderId="11" xfId="1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/>
    </xf>
    <xf numFmtId="0" fontId="1" fillId="3" borderId="12" xfId="2" applyNumberFormat="1" applyFont="1" applyFill="1" applyBorder="1" applyAlignment="1">
      <alignment horizontal="center"/>
    </xf>
    <xf numFmtId="0" fontId="1" fillId="3" borderId="15" xfId="2" applyNumberFormat="1" applyFont="1" applyFill="1" applyBorder="1" applyAlignment="1">
      <alignment horizontal="center"/>
    </xf>
    <xf numFmtId="0" fontId="1" fillId="3" borderId="14" xfId="2" applyNumberFormat="1" applyFont="1" applyFill="1" applyBorder="1" applyAlignment="1">
      <alignment horizontal="center" wrapText="1"/>
    </xf>
    <xf numFmtId="0" fontId="1" fillId="3" borderId="12" xfId="2" applyNumberFormat="1" applyFont="1" applyFill="1" applyBorder="1" applyAlignment="1">
      <alignment horizontal="center" wrapText="1"/>
    </xf>
    <xf numFmtId="0" fontId="1" fillId="3" borderId="15" xfId="2" applyNumberFormat="1" applyFont="1" applyFill="1" applyBorder="1" applyAlignment="1">
      <alignment horizontal="center" wrapText="1"/>
    </xf>
    <xf numFmtId="0" fontId="1" fillId="3" borderId="21" xfId="2" applyNumberFormat="1" applyFont="1" applyFill="1" applyBorder="1" applyAlignment="1">
      <alignment horizontal="center"/>
    </xf>
    <xf numFmtId="0" fontId="1" fillId="3" borderId="31" xfId="2" applyNumberFormat="1" applyFont="1" applyFill="1" applyBorder="1" applyAlignment="1" applyProtection="1">
      <alignment horizontal="center"/>
      <protection locked="0"/>
    </xf>
    <xf numFmtId="0" fontId="1" fillId="3" borderId="33" xfId="2" applyNumberFormat="1" applyFont="1" applyFill="1" applyBorder="1" applyAlignment="1" applyProtection="1">
      <alignment horizontal="center"/>
      <protection locked="0"/>
    </xf>
    <xf numFmtId="0" fontId="1" fillId="3" borderId="0" xfId="2" applyNumberFormat="1" applyFont="1" applyFill="1" applyBorder="1" applyAlignment="1" applyProtection="1">
      <alignment horizontal="center"/>
      <protection locked="0"/>
    </xf>
    <xf numFmtId="0" fontId="1" fillId="3" borderId="32" xfId="2" applyNumberFormat="1" applyFont="1" applyFill="1" applyBorder="1" applyAlignment="1" applyProtection="1">
      <alignment horizontal="center"/>
      <protection locked="0"/>
    </xf>
    <xf numFmtId="0" fontId="1" fillId="3" borderId="31" xfId="2" applyNumberFormat="1" applyFont="1" applyFill="1" applyBorder="1" applyAlignment="1">
      <alignment horizontal="center" wrapText="1"/>
    </xf>
    <xf numFmtId="0" fontId="1" fillId="3" borderId="33" xfId="2" applyNumberFormat="1" applyFont="1" applyFill="1" applyBorder="1" applyAlignment="1">
      <alignment horizontal="center" wrapText="1"/>
    </xf>
    <xf numFmtId="0" fontId="1" fillId="3" borderId="32" xfId="2" applyNumberFormat="1" applyFont="1" applyFill="1" applyBorder="1" applyAlignment="1">
      <alignment horizontal="center" wrapText="1"/>
    </xf>
    <xf numFmtId="0" fontId="1" fillId="3" borderId="14" xfId="2" applyNumberFormat="1" applyFont="1" applyFill="1" applyBorder="1" applyAlignment="1">
      <alignment horizontal="center" vertical="center" wrapText="1"/>
    </xf>
    <xf numFmtId="0" fontId="1" fillId="3" borderId="12" xfId="2" applyNumberFormat="1" applyFont="1" applyFill="1" applyBorder="1" applyAlignment="1">
      <alignment horizontal="center" vertical="center" wrapText="1"/>
    </xf>
    <xf numFmtId="0" fontId="1" fillId="3" borderId="21" xfId="2" applyNumberFormat="1" applyFont="1" applyFill="1" applyBorder="1" applyAlignment="1">
      <alignment horizontal="center" vertical="center" wrapText="1"/>
    </xf>
    <xf numFmtId="0" fontId="1" fillId="3" borderId="27" xfId="2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3" fillId="2" borderId="0" xfId="3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היפר-קישור" xfId="3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hilaglaicher/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227932</xdr:colOff>
      <xdr:row>4</xdr:row>
      <xdr:rowOff>24582</xdr:rowOff>
    </xdr:from>
    <xdr:to>
      <xdr:col>20</xdr:col>
      <xdr:colOff>123824</xdr:colOff>
      <xdr:row>14</xdr:row>
      <xdr:rowOff>69077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F2BA8865-1300-4E31-AD4A-A23E8FBAA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2316901" y="719907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20</xdr:row>
      <xdr:rowOff>85725</xdr:rowOff>
    </xdr:from>
    <xdr:to>
      <xdr:col>18</xdr:col>
      <xdr:colOff>428625</xdr:colOff>
      <xdr:row>22</xdr:row>
      <xdr:rowOff>57151</xdr:rowOff>
    </xdr:to>
    <xdr:pic>
      <xdr:nvPicPr>
        <xdr:cNvPr id="7" name="תמונה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01E7CA-2B36-428A-A0B4-CCD0667D6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402750" y="3219450"/>
          <a:ext cx="314326" cy="2762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2</xdr:row>
      <xdr:rowOff>66675</xdr:rowOff>
    </xdr:from>
    <xdr:to>
      <xdr:col>20</xdr:col>
      <xdr:colOff>305467</xdr:colOff>
      <xdr:row>12</xdr:row>
      <xdr:rowOff>111170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C5EB847F-8E84-45C5-A99F-7AC769F92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2125733" y="447675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20</xdr:row>
      <xdr:rowOff>85725</xdr:rowOff>
    </xdr:from>
    <xdr:to>
      <xdr:col>18</xdr:col>
      <xdr:colOff>428625</xdr:colOff>
      <xdr:row>22</xdr:row>
      <xdr:rowOff>57151</xdr:rowOff>
    </xdr:to>
    <xdr:pic>
      <xdr:nvPicPr>
        <xdr:cNvPr id="4" name="תמונה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7C3A2-4DA5-4196-8AD3-81018F6F4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012225" y="3209925"/>
          <a:ext cx="314326" cy="2762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1</xdr:row>
      <xdr:rowOff>95250</xdr:rowOff>
    </xdr:from>
    <xdr:to>
      <xdr:col>20</xdr:col>
      <xdr:colOff>457867</xdr:colOff>
      <xdr:row>11</xdr:row>
      <xdr:rowOff>139745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9CA34BCC-72BC-41A0-A062-9DF16187E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973333" y="323850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18</xdr:row>
      <xdr:rowOff>85725</xdr:rowOff>
    </xdr:from>
    <xdr:to>
      <xdr:col>18</xdr:col>
      <xdr:colOff>428625</xdr:colOff>
      <xdr:row>20</xdr:row>
      <xdr:rowOff>57151</xdr:rowOff>
    </xdr:to>
    <xdr:pic>
      <xdr:nvPicPr>
        <xdr:cNvPr id="4" name="תמונה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C2ED6E-AAB4-4BA2-B63F-802C70BE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012225" y="3209925"/>
          <a:ext cx="314326" cy="2762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2</xdr:row>
      <xdr:rowOff>47625</xdr:rowOff>
    </xdr:from>
    <xdr:to>
      <xdr:col>20</xdr:col>
      <xdr:colOff>314992</xdr:colOff>
      <xdr:row>12</xdr:row>
      <xdr:rowOff>92120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26719134-102E-400A-A601-7BEF9048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2116208" y="428625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20</xdr:row>
      <xdr:rowOff>85725</xdr:rowOff>
    </xdr:from>
    <xdr:to>
      <xdr:col>18</xdr:col>
      <xdr:colOff>428625</xdr:colOff>
      <xdr:row>22</xdr:row>
      <xdr:rowOff>57151</xdr:rowOff>
    </xdr:to>
    <xdr:pic>
      <xdr:nvPicPr>
        <xdr:cNvPr id="5" name="תמונה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454E3B-BC77-4D8B-88E6-15E540081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012225" y="3209925"/>
          <a:ext cx="314326" cy="276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91786</xdr:colOff>
      <xdr:row>3</xdr:row>
      <xdr:rowOff>39830</xdr:rowOff>
    </xdr:from>
    <xdr:to>
      <xdr:col>20</xdr:col>
      <xdr:colOff>32705</xdr:colOff>
      <xdr:row>12</xdr:row>
      <xdr:rowOff>127621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327EB95A-FB26-411B-8855-7E1196A25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4059022" y="594012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19</xdr:row>
      <xdr:rowOff>85725</xdr:rowOff>
    </xdr:from>
    <xdr:to>
      <xdr:col>18</xdr:col>
      <xdr:colOff>428625</xdr:colOff>
      <xdr:row>21</xdr:row>
      <xdr:rowOff>38101</xdr:rowOff>
    </xdr:to>
    <xdr:pic>
      <xdr:nvPicPr>
        <xdr:cNvPr id="6" name="תמונה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EE40DB-F5CE-408B-A206-2FE034EC7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402750" y="3219450"/>
          <a:ext cx="314326" cy="276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4</xdr:row>
      <xdr:rowOff>47625</xdr:rowOff>
    </xdr:from>
    <xdr:to>
      <xdr:col>20</xdr:col>
      <xdr:colOff>524542</xdr:colOff>
      <xdr:row>14</xdr:row>
      <xdr:rowOff>92120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2E41B019-6176-44DC-9A31-A5A5E37BF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906658" y="733425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19</xdr:col>
      <xdr:colOff>114299</xdr:colOff>
      <xdr:row>21</xdr:row>
      <xdr:rowOff>85725</xdr:rowOff>
    </xdr:from>
    <xdr:to>
      <xdr:col>19</xdr:col>
      <xdr:colOff>428625</xdr:colOff>
      <xdr:row>23</xdr:row>
      <xdr:rowOff>57151</xdr:rowOff>
    </xdr:to>
    <xdr:pic>
      <xdr:nvPicPr>
        <xdr:cNvPr id="7" name="תמונה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FFC417-937C-4F34-9943-6FEEDF69B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402750" y="3219450"/>
          <a:ext cx="314326" cy="2762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523875</xdr:colOff>
      <xdr:row>3</xdr:row>
      <xdr:rowOff>57150</xdr:rowOff>
    </xdr:from>
    <xdr:to>
      <xdr:col>21</xdr:col>
      <xdr:colOff>57817</xdr:colOff>
      <xdr:row>13</xdr:row>
      <xdr:rowOff>6395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65FE6FEA-97F2-4326-96FC-96534AD67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687583" y="609600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19</xdr:col>
      <xdr:colOff>114299</xdr:colOff>
      <xdr:row>20</xdr:row>
      <xdr:rowOff>85725</xdr:rowOff>
    </xdr:from>
    <xdr:to>
      <xdr:col>19</xdr:col>
      <xdr:colOff>428625</xdr:colOff>
      <xdr:row>22</xdr:row>
      <xdr:rowOff>38101</xdr:rowOff>
    </xdr:to>
    <xdr:pic>
      <xdr:nvPicPr>
        <xdr:cNvPr id="4" name="תמונה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66A34C-21D0-4278-9587-EB77FA17B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2507400" y="3362325"/>
          <a:ext cx="314326" cy="2762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228599</xdr:colOff>
      <xdr:row>0</xdr:row>
      <xdr:rowOff>180974</xdr:rowOff>
    </xdr:from>
    <xdr:to>
      <xdr:col>25</xdr:col>
      <xdr:colOff>162591</xdr:colOff>
      <xdr:row>10</xdr:row>
      <xdr:rowOff>149269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F45B4035-7BCF-4481-A674-972D560E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839609" y="180974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16</xdr:col>
      <xdr:colOff>209550</xdr:colOff>
      <xdr:row>3</xdr:row>
      <xdr:rowOff>9525</xdr:rowOff>
    </xdr:from>
    <xdr:to>
      <xdr:col>20</xdr:col>
      <xdr:colOff>429292</xdr:colOff>
      <xdr:row>13</xdr:row>
      <xdr:rowOff>54020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B578C115-EABD-4D75-A6D9-5BCB31DF7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2001908" y="542925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20</xdr:row>
      <xdr:rowOff>85725</xdr:rowOff>
    </xdr:from>
    <xdr:to>
      <xdr:col>18</xdr:col>
      <xdr:colOff>428625</xdr:colOff>
      <xdr:row>22</xdr:row>
      <xdr:rowOff>57151</xdr:rowOff>
    </xdr:to>
    <xdr:pic>
      <xdr:nvPicPr>
        <xdr:cNvPr id="5" name="תמונה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B56C4B-BC15-4D2D-AA14-042663214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402750" y="3219450"/>
          <a:ext cx="314326" cy="2762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2</xdr:row>
      <xdr:rowOff>57150</xdr:rowOff>
    </xdr:from>
    <xdr:to>
      <xdr:col>20</xdr:col>
      <xdr:colOff>372142</xdr:colOff>
      <xdr:row>12</xdr:row>
      <xdr:rowOff>101645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89C9E300-1356-4588-844F-87FF1BAFB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2059058" y="438150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19</xdr:row>
      <xdr:rowOff>85725</xdr:rowOff>
    </xdr:from>
    <xdr:to>
      <xdr:col>18</xdr:col>
      <xdr:colOff>428625</xdr:colOff>
      <xdr:row>21</xdr:row>
      <xdr:rowOff>57151</xdr:rowOff>
    </xdr:to>
    <xdr:pic>
      <xdr:nvPicPr>
        <xdr:cNvPr id="5" name="תמונה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347D05-BC59-453F-9D5B-5906F9D4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012225" y="3209925"/>
          <a:ext cx="314326" cy="2762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1</xdr:row>
      <xdr:rowOff>114300</xdr:rowOff>
    </xdr:from>
    <xdr:to>
      <xdr:col>20</xdr:col>
      <xdr:colOff>353092</xdr:colOff>
      <xdr:row>12</xdr:row>
      <xdr:rowOff>6395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A06F6402-071A-4D0A-A33B-D377391D4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2078108" y="342900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19</xdr:row>
      <xdr:rowOff>85725</xdr:rowOff>
    </xdr:from>
    <xdr:to>
      <xdr:col>18</xdr:col>
      <xdr:colOff>428625</xdr:colOff>
      <xdr:row>21</xdr:row>
      <xdr:rowOff>57151</xdr:rowOff>
    </xdr:to>
    <xdr:pic>
      <xdr:nvPicPr>
        <xdr:cNvPr id="4" name="תמונה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0450E1-0E69-485A-850E-99CA1F2D9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012225" y="3209925"/>
          <a:ext cx="314326" cy="2762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2</xdr:row>
      <xdr:rowOff>19050</xdr:rowOff>
    </xdr:from>
    <xdr:to>
      <xdr:col>20</xdr:col>
      <xdr:colOff>429292</xdr:colOff>
      <xdr:row>12</xdr:row>
      <xdr:rowOff>63545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C4B4EC33-72C6-483D-97D7-BB08E056B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2001908" y="400050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19</xdr:row>
      <xdr:rowOff>85725</xdr:rowOff>
    </xdr:from>
    <xdr:to>
      <xdr:col>18</xdr:col>
      <xdr:colOff>428625</xdr:colOff>
      <xdr:row>21</xdr:row>
      <xdr:rowOff>57151</xdr:rowOff>
    </xdr:to>
    <xdr:pic>
      <xdr:nvPicPr>
        <xdr:cNvPr id="5" name="תמונה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1A15B5-2A03-4AC3-85A8-6F64979B0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012225" y="3209925"/>
          <a:ext cx="314326" cy="2762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2</xdr:row>
      <xdr:rowOff>85725</xdr:rowOff>
    </xdr:from>
    <xdr:to>
      <xdr:col>20</xdr:col>
      <xdr:colOff>543592</xdr:colOff>
      <xdr:row>12</xdr:row>
      <xdr:rowOff>130220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D9C1422B-285C-4ED8-91DA-B9D159C06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1887608" y="466725"/>
          <a:ext cx="2677192" cy="1568495"/>
        </a:xfrm>
        <a:prstGeom prst="rect">
          <a:avLst/>
        </a:prstGeom>
      </xdr:spPr>
    </xdr:pic>
    <xdr:clientData/>
  </xdr:twoCellAnchor>
  <xdr:twoCellAnchor editAs="oneCell">
    <xdr:from>
      <xdr:col>18</xdr:col>
      <xdr:colOff>114299</xdr:colOff>
      <xdr:row>20</xdr:row>
      <xdr:rowOff>85725</xdr:rowOff>
    </xdr:from>
    <xdr:to>
      <xdr:col>18</xdr:col>
      <xdr:colOff>428625</xdr:colOff>
      <xdr:row>22</xdr:row>
      <xdr:rowOff>57151</xdr:rowOff>
    </xdr:to>
    <xdr:pic>
      <xdr:nvPicPr>
        <xdr:cNvPr id="4" name="תמונה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AF3CB9-1F84-4429-8B77-EF5B2D600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012225" y="3209925"/>
          <a:ext cx="314326" cy="27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ila-g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hila-g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hila-g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www.hila-g.com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hila-g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hila-g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hila-g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hila-g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hila-g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hila-g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hila-g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hila-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topLeftCell="A7" zoomScale="112" zoomScaleNormal="112" workbookViewId="0">
      <selection activeCell="K55" sqref="K55:L55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20" width="9.125" customWidth="1"/>
    <col min="21" max="21" width="9.125" style="78" customWidth="1"/>
  </cols>
  <sheetData>
    <row r="1" spans="1:23" ht="18.75" customHeight="1" thickBot="1" x14ac:dyDescent="0.25">
      <c r="A1" s="3"/>
      <c r="B1" s="4" t="s">
        <v>90</v>
      </c>
      <c r="C1" s="265" t="s">
        <v>102</v>
      </c>
      <c r="D1" s="266"/>
      <c r="E1" s="258" t="s">
        <v>122</v>
      </c>
      <c r="F1" s="259"/>
      <c r="G1" s="260"/>
      <c r="H1" s="261"/>
      <c r="I1" s="5"/>
      <c r="J1" s="79"/>
      <c r="K1" s="79"/>
      <c r="L1" s="79"/>
      <c r="M1" s="79"/>
      <c r="N1" s="79"/>
      <c r="O1" s="79"/>
      <c r="P1" s="5"/>
      <c r="Q1" s="85" t="s">
        <v>130</v>
      </c>
      <c r="R1" s="86" t="s">
        <v>127</v>
      </c>
      <c r="S1" s="86" t="s">
        <v>128</v>
      </c>
      <c r="T1" s="86" t="s">
        <v>129</v>
      </c>
      <c r="V1" s="1"/>
      <c r="W1" s="1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V4" s="1"/>
      <c r="W4" s="1"/>
    </row>
    <row r="5" spans="1:23" ht="12" customHeight="1" x14ac:dyDescent="0.2">
      <c r="A5" s="6"/>
      <c r="B5" s="17" t="s">
        <v>3</v>
      </c>
      <c r="C5" s="12"/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/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V5" s="1"/>
      <c r="W5" s="1"/>
    </row>
    <row r="6" spans="1:23" ht="12" customHeight="1" x14ac:dyDescent="0.2">
      <c r="A6" s="6"/>
      <c r="B6" s="11" t="s">
        <v>5</v>
      </c>
      <c r="C6" s="12"/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/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V6" s="1"/>
      <c r="W6" s="1"/>
    </row>
    <row r="7" spans="1:23" ht="12" customHeight="1" x14ac:dyDescent="0.2">
      <c r="A7" s="6"/>
      <c r="B7" s="11" t="s">
        <v>7</v>
      </c>
      <c r="C7" s="12"/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/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V7" s="1"/>
      <c r="W7" s="1"/>
    </row>
    <row r="8" spans="1:23" ht="12" customHeight="1" x14ac:dyDescent="0.2">
      <c r="A8" s="6"/>
      <c r="B8" s="11" t="s">
        <v>9</v>
      </c>
      <c r="C8" s="12"/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/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V8" s="1"/>
      <c r="W8" s="1"/>
    </row>
    <row r="9" spans="1:23" ht="12" customHeight="1" x14ac:dyDescent="0.2">
      <c r="A9" s="6"/>
      <c r="B9" s="11" t="s">
        <v>10</v>
      </c>
      <c r="C9" s="12"/>
      <c r="D9" s="13"/>
      <c r="E9" s="16"/>
      <c r="F9" s="16"/>
      <c r="G9" s="16"/>
      <c r="H9" s="14">
        <f t="shared" si="1"/>
        <v>0</v>
      </c>
      <c r="I9" s="262"/>
      <c r="J9" s="11" t="s">
        <v>11</v>
      </c>
      <c r="K9" s="12"/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V9" s="1"/>
      <c r="W9" s="1"/>
    </row>
    <row r="10" spans="1:23" ht="12" customHeight="1" x14ac:dyDescent="0.2">
      <c r="A10" s="6"/>
      <c r="B10" s="11" t="s">
        <v>12</v>
      </c>
      <c r="C10" s="12"/>
      <c r="D10" s="13"/>
      <c r="E10" s="16"/>
      <c r="F10" s="16"/>
      <c r="G10" s="16"/>
      <c r="H10" s="14">
        <f t="shared" si="1"/>
        <v>0</v>
      </c>
      <c r="I10" s="262"/>
      <c r="J10" s="11" t="s">
        <v>13</v>
      </c>
      <c r="K10" s="12"/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V10" s="1"/>
      <c r="W10" s="1"/>
    </row>
    <row r="11" spans="1:23" ht="12" customHeight="1" x14ac:dyDescent="0.2">
      <c r="A11" s="6"/>
      <c r="B11" s="11" t="s">
        <v>14</v>
      </c>
      <c r="C11" s="12"/>
      <c r="D11" s="13"/>
      <c r="E11" s="16"/>
      <c r="F11" s="16"/>
      <c r="G11" s="16"/>
      <c r="H11" s="14">
        <f t="shared" si="1"/>
        <v>0</v>
      </c>
      <c r="I11" s="262"/>
      <c r="J11" s="11" t="s">
        <v>15</v>
      </c>
      <c r="K11" s="12"/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V11" s="1"/>
      <c r="W11" s="1"/>
    </row>
    <row r="12" spans="1:23" ht="12" customHeight="1" x14ac:dyDescent="0.2">
      <c r="A12" s="6"/>
      <c r="B12" s="11" t="s">
        <v>16</v>
      </c>
      <c r="C12" s="12"/>
      <c r="D12" s="13"/>
      <c r="E12" s="16"/>
      <c r="F12" s="16"/>
      <c r="G12" s="16"/>
      <c r="H12" s="14">
        <f t="shared" si="1"/>
        <v>0</v>
      </c>
      <c r="I12" s="262"/>
      <c r="J12" s="11" t="s">
        <v>17</v>
      </c>
      <c r="K12" s="12"/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V12" s="1"/>
      <c r="W12" s="1"/>
    </row>
    <row r="13" spans="1:23" ht="12" customHeight="1" x14ac:dyDescent="0.2">
      <c r="A13" s="6"/>
      <c r="B13" s="11" t="s">
        <v>18</v>
      </c>
      <c r="C13" s="12"/>
      <c r="D13" s="13"/>
      <c r="E13" s="16"/>
      <c r="F13" s="16"/>
      <c r="G13" s="16"/>
      <c r="H13" s="14">
        <f t="shared" si="1"/>
        <v>0</v>
      </c>
      <c r="I13" s="262"/>
      <c r="J13" s="17" t="s">
        <v>27</v>
      </c>
      <c r="K13" s="12"/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V13" s="1"/>
      <c r="W13" s="1"/>
    </row>
    <row r="14" spans="1:23" ht="12" customHeight="1" thickBot="1" x14ac:dyDescent="0.25">
      <c r="A14" s="6"/>
      <c r="B14" s="11" t="s">
        <v>19</v>
      </c>
      <c r="C14" s="12"/>
      <c r="D14" s="13"/>
      <c r="E14" s="16"/>
      <c r="F14" s="16"/>
      <c r="G14" s="16"/>
      <c r="H14" s="14">
        <f t="shared" si="1"/>
        <v>0</v>
      </c>
      <c r="I14" s="262"/>
      <c r="J14" s="18" t="s">
        <v>27</v>
      </c>
      <c r="K14" s="19"/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V14" s="1"/>
      <c r="W14" s="1"/>
    </row>
    <row r="15" spans="1:23" ht="12" customHeight="1" thickBot="1" x14ac:dyDescent="0.25">
      <c r="A15" s="6"/>
      <c r="B15" s="11" t="s">
        <v>20</v>
      </c>
      <c r="C15" s="12"/>
      <c r="D15" s="13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1"/>
      <c r="S15" s="1"/>
      <c r="T15" s="1"/>
      <c r="V15" s="1"/>
      <c r="W15" s="1"/>
    </row>
    <row r="16" spans="1:23" ht="12" customHeight="1" thickBot="1" x14ac:dyDescent="0.25">
      <c r="A16" s="6"/>
      <c r="B16" s="11" t="s">
        <v>21</v>
      </c>
      <c r="C16" s="12"/>
      <c r="D16" s="13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07"/>
      <c r="S16" s="308"/>
      <c r="T16" s="309"/>
      <c r="V16" s="1"/>
      <c r="W16" s="1"/>
    </row>
    <row r="17" spans="1:23" ht="12" customHeight="1" x14ac:dyDescent="0.2">
      <c r="A17" s="6"/>
      <c r="B17" s="11" t="s">
        <v>22</v>
      </c>
      <c r="C17" s="12"/>
      <c r="D17" s="13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3" t="s">
        <v>132</v>
      </c>
      <c r="T17" s="312"/>
      <c r="V17" s="1"/>
      <c r="W17" s="1"/>
    </row>
    <row r="18" spans="1:23" ht="12" customHeight="1" x14ac:dyDescent="0.2">
      <c r="A18" s="6"/>
      <c r="B18" s="11" t="s">
        <v>24</v>
      </c>
      <c r="C18" s="12"/>
      <c r="D18" s="13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1" t="s">
        <v>131</v>
      </c>
      <c r="T18" s="312"/>
      <c r="V18" s="1"/>
      <c r="W18" s="1"/>
    </row>
    <row r="19" spans="1:23" ht="12" customHeight="1" x14ac:dyDescent="0.2">
      <c r="A19" s="6"/>
      <c r="B19" s="11" t="s">
        <v>25</v>
      </c>
      <c r="C19" s="12"/>
      <c r="D19" s="13"/>
      <c r="E19" s="16"/>
      <c r="F19" s="16"/>
      <c r="G19" s="16"/>
      <c r="H19" s="14">
        <f t="shared" si="1"/>
        <v>0</v>
      </c>
      <c r="I19" s="262"/>
      <c r="J19" s="11" t="s">
        <v>26</v>
      </c>
      <c r="K19" s="12"/>
      <c r="L19" s="15"/>
      <c r="M19" s="16"/>
      <c r="N19" s="16"/>
      <c r="O19" s="16"/>
      <c r="P19" s="14">
        <f>SUM(L19:O19)</f>
        <v>0</v>
      </c>
      <c r="Q19" s="1"/>
      <c r="R19" s="310"/>
      <c r="S19" s="313"/>
      <c r="T19" s="312"/>
      <c r="V19" s="1"/>
      <c r="W19" s="1"/>
    </row>
    <row r="20" spans="1:23" ht="12" customHeight="1" thickBot="1" x14ac:dyDescent="0.25">
      <c r="A20" s="6"/>
      <c r="B20" s="18" t="s">
        <v>27</v>
      </c>
      <c r="C20" s="19"/>
      <c r="D20" s="13"/>
      <c r="E20" s="21"/>
      <c r="F20" s="21"/>
      <c r="G20" s="21"/>
      <c r="H20" s="14">
        <f t="shared" si="1"/>
        <v>0</v>
      </c>
      <c r="I20" s="262"/>
      <c r="J20" s="11" t="s">
        <v>28</v>
      </c>
      <c r="K20" s="12"/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 t="s">
        <v>133</v>
      </c>
      <c r="T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/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/>
      <c r="L22" s="15"/>
      <c r="M22" s="16"/>
      <c r="N22" s="16"/>
      <c r="O22" s="16"/>
      <c r="P22" s="14">
        <f t="shared" si="3"/>
        <v>0</v>
      </c>
      <c r="Q22" s="1"/>
      <c r="R22" s="310"/>
      <c r="S22" s="313"/>
      <c r="T22" s="312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/>
      <c r="L23" s="15"/>
      <c r="M23" s="16"/>
      <c r="N23" s="16"/>
      <c r="O23" s="16"/>
      <c r="P23" s="14">
        <f t="shared" si="3"/>
        <v>0</v>
      </c>
      <c r="Q23" s="1"/>
      <c r="R23" s="314"/>
      <c r="S23" s="315"/>
      <c r="T23" s="316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313"/>
      <c r="S24" s="313"/>
      <c r="T24" s="313"/>
      <c r="V24" s="1"/>
      <c r="W24" s="1"/>
    </row>
    <row r="25" spans="1:23" ht="12" customHeight="1" x14ac:dyDescent="0.2">
      <c r="A25" s="6"/>
      <c r="B25" s="11" t="s">
        <v>34</v>
      </c>
      <c r="C25" s="12"/>
      <c r="D25" s="15"/>
      <c r="E25" s="16"/>
      <c r="F25" s="16"/>
      <c r="G25" s="16"/>
      <c r="H25" s="14">
        <f>SUM(D25:G25)</f>
        <v>0</v>
      </c>
      <c r="I25" s="262"/>
      <c r="J25" s="264"/>
      <c r="K25" s="264"/>
      <c r="L25" s="264"/>
      <c r="M25" s="264"/>
      <c r="N25" s="264"/>
      <c r="O25" s="264"/>
      <c r="P25" s="264"/>
      <c r="Q25" s="1"/>
      <c r="R25" s="1"/>
      <c r="S25" s="1"/>
      <c r="T25" s="1"/>
      <c r="V25" s="1"/>
      <c r="W25" s="1"/>
    </row>
    <row r="26" spans="1:23" ht="12" customHeight="1" x14ac:dyDescent="0.2">
      <c r="A26" s="6"/>
      <c r="B26" s="11" t="s">
        <v>35</v>
      </c>
      <c r="C26" s="12"/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V26" s="1"/>
      <c r="W26" s="1"/>
    </row>
    <row r="27" spans="1:23" ht="12" customHeight="1" x14ac:dyDescent="0.2">
      <c r="A27" s="6"/>
      <c r="B27" s="11" t="s">
        <v>37</v>
      </c>
      <c r="C27" s="12"/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V27" s="1"/>
      <c r="W27" s="1"/>
    </row>
    <row r="28" spans="1:23" ht="12" customHeight="1" x14ac:dyDescent="0.2">
      <c r="A28" s="6"/>
      <c r="B28" s="11" t="s">
        <v>38</v>
      </c>
      <c r="C28" s="12"/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/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V28" s="1"/>
      <c r="W28" s="1"/>
    </row>
    <row r="29" spans="1:23" ht="12" customHeight="1" x14ac:dyDescent="0.2">
      <c r="A29" s="6"/>
      <c r="B29" s="11" t="s">
        <v>40</v>
      </c>
      <c r="C29" s="12"/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/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V29" s="1"/>
      <c r="W29" s="1"/>
    </row>
    <row r="30" spans="1:23" ht="12" customHeight="1" x14ac:dyDescent="0.2">
      <c r="A30" s="6"/>
      <c r="B30" s="17" t="s">
        <v>92</v>
      </c>
      <c r="C30" s="12"/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/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V30" s="1"/>
      <c r="W30" s="1"/>
    </row>
    <row r="31" spans="1:23" ht="12" customHeight="1" thickBot="1" x14ac:dyDescent="0.25">
      <c r="A31" s="6"/>
      <c r="B31" s="18" t="s">
        <v>27</v>
      </c>
      <c r="C31" s="19"/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/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/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/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/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/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V35" s="1"/>
      <c r="W35" s="1"/>
    </row>
    <row r="36" spans="1:23" ht="12" customHeight="1" thickBot="1" x14ac:dyDescent="0.25">
      <c r="A36" s="6"/>
      <c r="B36" s="11" t="s">
        <v>49</v>
      </c>
      <c r="C36" s="12"/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9"/>
      <c r="L36" s="20"/>
      <c r="M36" s="21"/>
      <c r="N36" s="21"/>
      <c r="O36" s="21"/>
      <c r="P36" s="14"/>
      <c r="Q36" s="1"/>
      <c r="R36" s="1"/>
      <c r="S36" s="1"/>
      <c r="T36" s="1"/>
      <c r="V36" s="1"/>
      <c r="W36" s="1"/>
    </row>
    <row r="37" spans="1:23" ht="12" customHeight="1" thickBot="1" x14ac:dyDescent="0.25">
      <c r="A37" s="6"/>
      <c r="B37" s="11" t="s">
        <v>50</v>
      </c>
      <c r="C37" s="12"/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V37" s="1"/>
      <c r="W37" s="1"/>
    </row>
    <row r="38" spans="1:23" ht="12" customHeight="1" thickBot="1" x14ac:dyDescent="0.25">
      <c r="A38" s="6"/>
      <c r="B38" s="11" t="s">
        <v>52</v>
      </c>
      <c r="C38" s="12"/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V38" s="1"/>
      <c r="W38" s="1"/>
    </row>
    <row r="39" spans="1:23" ht="12" customHeight="1" thickBot="1" x14ac:dyDescent="0.25">
      <c r="A39" s="6"/>
      <c r="B39" s="11" t="s">
        <v>53</v>
      </c>
      <c r="C39" s="12"/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V39" s="1"/>
      <c r="W39" s="1"/>
    </row>
    <row r="40" spans="1:23" ht="12" customHeight="1" thickBot="1" x14ac:dyDescent="0.25">
      <c r="A40" s="6"/>
      <c r="B40" s="11" t="s">
        <v>55</v>
      </c>
      <c r="C40" s="12"/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V40" s="1"/>
      <c r="W40" s="1"/>
    </row>
    <row r="41" spans="1:23" ht="12" customHeight="1" thickBot="1" x14ac:dyDescent="0.25">
      <c r="A41" s="6"/>
      <c r="B41" s="18" t="s">
        <v>93</v>
      </c>
      <c r="C41" s="19"/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46" t="s">
        <v>61</v>
      </c>
      <c r="K45" s="247"/>
      <c r="L45" s="247"/>
      <c r="M45" s="247"/>
      <c r="N45" s="247"/>
      <c r="O45" s="247"/>
      <c r="P45" s="248"/>
      <c r="Q45" s="1"/>
      <c r="R45" s="1"/>
      <c r="S45" s="1"/>
      <c r="T45" s="1"/>
      <c r="V45" s="1"/>
      <c r="W45" s="1"/>
    </row>
    <row r="46" spans="1:23" ht="12" customHeight="1" x14ac:dyDescent="0.2">
      <c r="A46" s="6"/>
      <c r="B46" s="11" t="s">
        <v>62</v>
      </c>
      <c r="C46" s="12"/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V46" s="1"/>
      <c r="W46" s="1"/>
    </row>
    <row r="47" spans="1:23" ht="12" customHeight="1" thickBot="1" x14ac:dyDescent="0.25">
      <c r="A47" s="6"/>
      <c r="B47" s="11" t="s">
        <v>63</v>
      </c>
      <c r="C47" s="12"/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V47" s="1"/>
      <c r="W47" s="1"/>
    </row>
    <row r="48" spans="1:23" ht="12" customHeight="1" thickBot="1" x14ac:dyDescent="0.25">
      <c r="A48" s="6"/>
      <c r="B48" s="11" t="s">
        <v>65</v>
      </c>
      <c r="C48" s="12"/>
      <c r="D48" s="15"/>
      <c r="E48" s="16"/>
      <c r="F48" s="16"/>
      <c r="G48" s="16"/>
      <c r="H48" s="14">
        <f t="shared" si="13"/>
        <v>0</v>
      </c>
      <c r="I48" s="262"/>
      <c r="J48" s="264"/>
      <c r="K48" s="264"/>
      <c r="L48" s="264"/>
      <c r="M48" s="264"/>
      <c r="N48" s="264"/>
      <c r="O48" s="264"/>
      <c r="P48" s="264"/>
      <c r="Q48" s="249"/>
      <c r="R48" s="249"/>
      <c r="S48" s="249"/>
      <c r="T48" s="249"/>
      <c r="V48" s="1"/>
      <c r="W48" s="1"/>
    </row>
    <row r="49" spans="1:23" ht="12" customHeight="1" x14ac:dyDescent="0.2">
      <c r="A49" s="6"/>
      <c r="B49" s="11" t="s">
        <v>66</v>
      </c>
      <c r="C49" s="12"/>
      <c r="D49" s="15"/>
      <c r="E49" s="16"/>
      <c r="F49" s="16"/>
      <c r="G49" s="16"/>
      <c r="H49" s="14">
        <f t="shared" si="13"/>
        <v>0</v>
      </c>
      <c r="I49" s="262"/>
      <c r="J49" s="237" t="s">
        <v>67</v>
      </c>
      <c r="K49" s="238"/>
      <c r="L49" s="239"/>
      <c r="M49" s="5"/>
      <c r="N49" s="237" t="s">
        <v>69</v>
      </c>
      <c r="O49" s="238"/>
      <c r="P49" s="239"/>
      <c r="Q49" s="249"/>
      <c r="R49" s="249"/>
      <c r="S49" s="249"/>
      <c r="T49" s="249"/>
      <c r="V49" s="1"/>
      <c r="W49" s="1"/>
    </row>
    <row r="50" spans="1:23" ht="12" customHeight="1" x14ac:dyDescent="0.2">
      <c r="A50" s="6"/>
      <c r="B50" s="11" t="s">
        <v>68</v>
      </c>
      <c r="C50" s="12"/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50"/>
      <c r="L50" s="251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V50" s="1"/>
      <c r="W50" s="1"/>
    </row>
    <row r="51" spans="1:23" ht="12" customHeight="1" x14ac:dyDescent="0.2">
      <c r="A51" s="6"/>
      <c r="B51" s="11" t="s">
        <v>70</v>
      </c>
      <c r="C51" s="12"/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52"/>
      <c r="L51" s="253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V51" s="1"/>
      <c r="W51" s="1"/>
    </row>
    <row r="52" spans="1:23" ht="12" customHeight="1" x14ac:dyDescent="0.2">
      <c r="A52" s="6"/>
      <c r="B52" s="11" t="s">
        <v>72</v>
      </c>
      <c r="C52" s="12"/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52"/>
      <c r="L52" s="253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V52" s="1"/>
      <c r="W52" s="1"/>
    </row>
    <row r="53" spans="1:23" ht="12" customHeight="1" thickBot="1" x14ac:dyDescent="0.25">
      <c r="A53" s="6"/>
      <c r="B53" s="11" t="s">
        <v>74</v>
      </c>
      <c r="C53" s="12"/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52"/>
      <c r="L53" s="253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V53" s="1"/>
      <c r="W53" s="1"/>
    </row>
    <row r="54" spans="1:23" ht="12" customHeight="1" x14ac:dyDescent="0.2">
      <c r="A54" s="6"/>
      <c r="B54" s="11" t="s">
        <v>77</v>
      </c>
      <c r="C54" s="12"/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52"/>
      <c r="L54" s="253"/>
      <c r="M54" s="48"/>
      <c r="N54" s="48"/>
      <c r="O54" s="48"/>
      <c r="P54" s="48"/>
      <c r="Q54" s="249"/>
      <c r="R54" s="249"/>
      <c r="S54" s="249"/>
      <c r="T54" s="249"/>
      <c r="V54" s="1"/>
      <c r="W54" s="1"/>
    </row>
    <row r="55" spans="1:23" ht="12" customHeight="1" thickBot="1" x14ac:dyDescent="0.25">
      <c r="A55" s="6"/>
      <c r="B55" s="18" t="s">
        <v>27</v>
      </c>
      <c r="C55" s="19"/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54"/>
      <c r="L55" s="255"/>
      <c r="M55" s="48"/>
      <c r="N55" s="48"/>
      <c r="O55" s="48"/>
      <c r="P55" s="48"/>
      <c r="Q55" s="249"/>
      <c r="R55" s="249"/>
      <c r="S55" s="249"/>
      <c r="T55" s="249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56">
        <f>SUM(K51:K55)</f>
        <v>0</v>
      </c>
      <c r="L56" s="257"/>
      <c r="M56" s="48"/>
      <c r="N56" s="48"/>
      <c r="O56" s="48"/>
      <c r="P56" s="48"/>
      <c r="Q56" s="249"/>
      <c r="R56" s="249"/>
      <c r="S56" s="249"/>
      <c r="T56" s="249"/>
      <c r="V56" s="1"/>
      <c r="W56" s="1"/>
    </row>
  </sheetData>
  <sheetProtection algorithmName="SHA-512" hashValue="8R4NYaohB9PHuJiBmQW+31Tv9hq2hZCPDFWYhdHZ827UV6EdVqgThRVyAhJI+4LYfv4gxSKl+zFnnHnd70oarw==" saltValue="IIYJlJ/5oEoqfTMpHZq1lA==" spinCount="100000" sheet="1" selectLockedCells="1"/>
  <mergeCells count="33">
    <mergeCell ref="E1:F1"/>
    <mergeCell ref="G1:H1"/>
    <mergeCell ref="I3:I56"/>
    <mergeCell ref="J3:P3"/>
    <mergeCell ref="J16:P16"/>
    <mergeCell ref="J17:P17"/>
    <mergeCell ref="B22:H22"/>
    <mergeCell ref="B23:H23"/>
    <mergeCell ref="J25:P25"/>
    <mergeCell ref="C1:D1"/>
    <mergeCell ref="J26:P26"/>
    <mergeCell ref="B34:H34"/>
    <mergeCell ref="J38:P38"/>
    <mergeCell ref="J48:P48"/>
    <mergeCell ref="J42:P42"/>
    <mergeCell ref="B2:P2"/>
    <mergeCell ref="T48:T56"/>
    <mergeCell ref="K50:L50"/>
    <mergeCell ref="K51:L51"/>
    <mergeCell ref="K52:L52"/>
    <mergeCell ref="K53:L53"/>
    <mergeCell ref="K54:L54"/>
    <mergeCell ref="K55:L55"/>
    <mergeCell ref="K56:L56"/>
    <mergeCell ref="Q48:Q56"/>
    <mergeCell ref="R48:R56"/>
    <mergeCell ref="S48:S56"/>
    <mergeCell ref="N49:P49"/>
    <mergeCell ref="J49:L49"/>
    <mergeCell ref="B3:H3"/>
    <mergeCell ref="J39:P39"/>
    <mergeCell ref="J45:P45"/>
    <mergeCell ref="B44:H44"/>
  </mergeCells>
  <hyperlinks>
    <hyperlink ref="S18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zoomScaleNormal="100" workbookViewId="0">
      <selection activeCell="C17" sqref="C17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111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ספטמבר!C5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ספטמבר!K5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ספטמבר!C6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ספטמבר!K6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ספטמבר!C7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ספטמבר!K7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ספטמבר!C8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ספטמבר!K8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ספטמבר!C9</f>
        <v>0</v>
      </c>
      <c r="D9" s="15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ספטמבר!K9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ספטמבר!C10</f>
        <v>0</v>
      </c>
      <c r="D10" s="15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ספטמבר!K10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ספטמבר!C11</f>
        <v>0</v>
      </c>
      <c r="D11" s="15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ספטמבר!K11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ספטמבר!C12</f>
        <v>0</v>
      </c>
      <c r="D12" s="15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ספטמבר!K12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x14ac:dyDescent="0.2">
      <c r="A13" s="6"/>
      <c r="B13" s="11" t="s">
        <v>18</v>
      </c>
      <c r="C13" s="12">
        <f>ספטמבר!C13</f>
        <v>0</v>
      </c>
      <c r="D13" s="15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ספטמבר!K13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ספטמבר!C14</f>
        <v>0</v>
      </c>
      <c r="D14" s="15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ספטמבר!K14</f>
        <v>0</v>
      </c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" customHeight="1" thickBot="1" x14ac:dyDescent="0.25">
      <c r="A15" s="6"/>
      <c r="B15" s="11" t="s">
        <v>20</v>
      </c>
      <c r="C15" s="12">
        <f>ספטמבר!C15</f>
        <v>0</v>
      </c>
      <c r="D15" s="15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1"/>
      <c r="S15" s="1"/>
      <c r="T15" s="1"/>
      <c r="U15" s="1"/>
      <c r="V15" s="1"/>
      <c r="W15" s="1"/>
    </row>
    <row r="16" spans="1:23" ht="12" customHeight="1" thickBot="1" x14ac:dyDescent="0.25">
      <c r="A16" s="6"/>
      <c r="B16" s="11" t="s">
        <v>21</v>
      </c>
      <c r="C16" s="12">
        <f>ספטמבר!C16</f>
        <v>0</v>
      </c>
      <c r="D16" s="15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07"/>
      <c r="S16" s="308"/>
      <c r="T16" s="308"/>
      <c r="U16" s="309"/>
      <c r="V16" s="1"/>
      <c r="W16" s="1"/>
    </row>
    <row r="17" spans="1:23" ht="12" customHeight="1" x14ac:dyDescent="0.2">
      <c r="A17" s="6"/>
      <c r="B17" s="11" t="s">
        <v>22</v>
      </c>
      <c r="C17" s="12">
        <f>ספטמבר!C17</f>
        <v>0</v>
      </c>
      <c r="D17" s="15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3" t="s">
        <v>132</v>
      </c>
      <c r="T17" s="313"/>
      <c r="U17" s="312"/>
      <c r="V17" s="1"/>
      <c r="W17" s="1"/>
    </row>
    <row r="18" spans="1:23" ht="12" customHeight="1" x14ac:dyDescent="0.2">
      <c r="A18" s="6"/>
      <c r="B18" s="11" t="s">
        <v>24</v>
      </c>
      <c r="C18" s="12">
        <f>ספטמבר!C18</f>
        <v>0</v>
      </c>
      <c r="D18" s="15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1" t="s">
        <v>131</v>
      </c>
      <c r="T18" s="313"/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ספטמבר!C19</f>
        <v>0</v>
      </c>
      <c r="D19" s="15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ספטמבר!K19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/>
      <c r="T19" s="313"/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ספטמבר!C20</f>
        <v>0</v>
      </c>
      <c r="D20" s="20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ספטמבר!K20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 t="s">
        <v>133</v>
      </c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ספטמבר!K21</f>
        <v>0</v>
      </c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3"/>
      <c r="U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ספטמבר!K22</f>
        <v>0</v>
      </c>
      <c r="L22" s="15"/>
      <c r="M22" s="16"/>
      <c r="N22" s="16"/>
      <c r="O22" s="16"/>
      <c r="P22" s="14">
        <f t="shared" si="3"/>
        <v>0</v>
      </c>
      <c r="Q22" s="1"/>
      <c r="R22" s="310"/>
      <c r="S22" s="313"/>
      <c r="T22" s="313"/>
      <c r="U22" s="312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ספטמבר!K23</f>
        <v>0</v>
      </c>
      <c r="L23" s="15"/>
      <c r="M23" s="16"/>
      <c r="N23" s="16"/>
      <c r="O23" s="16"/>
      <c r="P23" s="14">
        <f t="shared" si="3"/>
        <v>0</v>
      </c>
      <c r="Q23" s="1"/>
      <c r="R23" s="314"/>
      <c r="S23" s="315"/>
      <c r="T23" s="315"/>
      <c r="U23" s="316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1"/>
      <c r="S24" s="1"/>
      <c r="T24" s="1"/>
      <c r="U24" s="1"/>
      <c r="V24" s="1"/>
      <c r="W24" s="1"/>
    </row>
    <row r="25" spans="1:23" ht="12" customHeight="1" x14ac:dyDescent="0.2">
      <c r="A25" s="6"/>
      <c r="B25" s="11" t="s">
        <v>34</v>
      </c>
      <c r="C25" s="12">
        <f>ספטמבר!C25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ספטמבר!C26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ספטמבר!C27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ספטמבר!C28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ספטמבר!K28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ספטמבר!C29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ספטמבר!K29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ספטמבר!C30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ספטמבר!K30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ספטמבר!C31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ספטמבר!K31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ספטמבר!K32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ספטמבר!K33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ספטמבר!K34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ספטמבר!K35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ספטמבר!C36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ספטמבר!K36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ספטמבר!C37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ספטמבר!C38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ספטמבר!C39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ספטמבר!C40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ספטמבר!C41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ספטמבר!C46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ספטמבר!C47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ספטמבר!C48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ספטמבר!C49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ספטמבר!C50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ספטמבר!C51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ספטמבר!C52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ספטמבר!C53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ספטמבר!C54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ספטמבר!C55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8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zoomScaleNormal="100" workbookViewId="0">
      <selection activeCell="C15" sqref="C15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112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אוקטובר!C5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אוקטובר!K5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אוקטובר!C6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אוקטובר!K6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אוקטובר!C7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אוקטובר!K7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אוקטובר!C8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אוקטובר!K8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אוקטובר!C9</f>
        <v>0</v>
      </c>
      <c r="D9" s="15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אוקטובר!K9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אוקטובר!C10</f>
        <v>0</v>
      </c>
      <c r="D10" s="15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אוקטובר!K10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אוקטובר!C11</f>
        <v>0</v>
      </c>
      <c r="D11" s="15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אוקטובר!K11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אוקטובר!C12</f>
        <v>0</v>
      </c>
      <c r="D12" s="15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אוקטובר!K12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thickBot="1" x14ac:dyDescent="0.25">
      <c r="A13" s="6"/>
      <c r="B13" s="11" t="s">
        <v>18</v>
      </c>
      <c r="C13" s="12">
        <f>אוקטובר!C13</f>
        <v>0</v>
      </c>
      <c r="D13" s="15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אוקטובר!K13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אוקטובר!C14</f>
        <v>0</v>
      </c>
      <c r="D14" s="15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אוקטובר!K14</f>
        <v>0</v>
      </c>
      <c r="L14" s="20"/>
      <c r="M14" s="21"/>
      <c r="N14" s="21"/>
      <c r="O14" s="21"/>
      <c r="P14" s="14">
        <f t="shared" si="0"/>
        <v>0</v>
      </c>
      <c r="Q14" s="1"/>
      <c r="R14" s="307"/>
      <c r="S14" s="308"/>
      <c r="T14" s="308"/>
      <c r="U14" s="309"/>
      <c r="V14" s="1"/>
      <c r="W14" s="1"/>
    </row>
    <row r="15" spans="1:23" ht="12" customHeight="1" thickBot="1" x14ac:dyDescent="0.25">
      <c r="A15" s="6"/>
      <c r="B15" s="11" t="s">
        <v>20</v>
      </c>
      <c r="C15" s="12">
        <f>אוקטובר!C15</f>
        <v>0</v>
      </c>
      <c r="D15" s="15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310"/>
      <c r="S15" s="313" t="s">
        <v>132</v>
      </c>
      <c r="T15" s="313"/>
      <c r="U15" s="312"/>
      <c r="V15" s="1"/>
      <c r="W15" s="1"/>
    </row>
    <row r="16" spans="1:23" ht="12" customHeight="1" thickBot="1" x14ac:dyDescent="0.25">
      <c r="A16" s="6"/>
      <c r="B16" s="11" t="s">
        <v>21</v>
      </c>
      <c r="C16" s="12">
        <f>אוקטובר!C16</f>
        <v>0</v>
      </c>
      <c r="D16" s="15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10"/>
      <c r="S16" s="311" t="s">
        <v>131</v>
      </c>
      <c r="T16" s="313"/>
      <c r="U16" s="312"/>
      <c r="V16" s="1"/>
      <c r="W16" s="1"/>
    </row>
    <row r="17" spans="1:23" ht="12" customHeight="1" x14ac:dyDescent="0.2">
      <c r="A17" s="6"/>
      <c r="B17" s="11" t="s">
        <v>22</v>
      </c>
      <c r="C17" s="12">
        <f>אוקטובר!C17</f>
        <v>0</v>
      </c>
      <c r="D17" s="15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3"/>
      <c r="T17" s="313"/>
      <c r="U17" s="312"/>
      <c r="V17" s="1"/>
      <c r="W17" s="1"/>
    </row>
    <row r="18" spans="1:23" ht="12" customHeight="1" x14ac:dyDescent="0.2">
      <c r="A18" s="6"/>
      <c r="B18" s="11" t="s">
        <v>24</v>
      </c>
      <c r="C18" s="12">
        <f>אוקטובר!C18</f>
        <v>0</v>
      </c>
      <c r="D18" s="15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3" t="s">
        <v>133</v>
      </c>
      <c r="T18" s="313"/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אוקטובר!C19</f>
        <v>0</v>
      </c>
      <c r="D19" s="15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אוקטובר!K19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/>
      <c r="T19" s="313"/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אוקטובר!C20</f>
        <v>0</v>
      </c>
      <c r="D20" s="20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אוקטובר!K20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/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אוקטובר!K21</f>
        <v>0</v>
      </c>
      <c r="L21" s="15"/>
      <c r="M21" s="16"/>
      <c r="N21" s="16"/>
      <c r="O21" s="16"/>
      <c r="P21" s="14">
        <f t="shared" si="3"/>
        <v>0</v>
      </c>
      <c r="Q21" s="1"/>
      <c r="R21" s="314"/>
      <c r="S21" s="315"/>
      <c r="T21" s="315"/>
      <c r="U21" s="316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אוקטובר!K22</f>
        <v>0</v>
      </c>
      <c r="L22" s="15"/>
      <c r="M22" s="16"/>
      <c r="N22" s="16"/>
      <c r="O22" s="16"/>
      <c r="P22" s="14">
        <f t="shared" si="3"/>
        <v>0</v>
      </c>
      <c r="Q22" s="1"/>
      <c r="R22" s="1"/>
      <c r="S22" s="1"/>
      <c r="T22" s="1"/>
      <c r="U22" s="1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אוקטובר!K23</f>
        <v>0</v>
      </c>
      <c r="L23" s="15"/>
      <c r="M23" s="16"/>
      <c r="N23" s="16"/>
      <c r="O23" s="16"/>
      <c r="P23" s="14">
        <f t="shared" si="3"/>
        <v>0</v>
      </c>
      <c r="Q23" s="1"/>
      <c r="R23" s="1"/>
      <c r="S23" s="1"/>
      <c r="T23" s="1"/>
      <c r="U23" s="1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1"/>
      <c r="S24" s="1"/>
      <c r="T24" s="1"/>
      <c r="U24" s="1"/>
      <c r="V24" s="1"/>
      <c r="W24" s="1"/>
    </row>
    <row r="25" spans="1:23" ht="12" customHeight="1" x14ac:dyDescent="0.2">
      <c r="A25" s="6"/>
      <c r="B25" s="11" t="s">
        <v>34</v>
      </c>
      <c r="C25" s="12">
        <f>אוקטובר!C25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אוקטובר!C26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אוקטובר!C27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אוקטובר!C28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אוקטובר!K28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אוקטובר!C29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אוקטובר!K29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אוקטובר!C30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אוקטובר!K30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אוקטובר!C31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אוקטובר!K31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אוקטובר!K32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אוקטובר!K33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אוקטובר!K34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אוקטובר!K35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אוקטובר!C36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אוקטובר!K36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אוקטובר!C37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אוקטובר!C38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אוקטובר!C39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אוקטובר!C40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אוקטובר!C41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אוקטובר!C46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אוקטובר!C47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אוקטובר!C48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אוקטובר!C49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אוקטובר!C50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אוקטובר!C51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אוקטובר!C52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אוקטובר!C53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אוקטובר!C54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אוקטובר!C55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6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zoomScaleNormal="100" workbookViewId="0">
      <selection activeCell="C25" sqref="C25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113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נובמבר!C5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נובמבר!K5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נובמבר!C6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נובמבר!K6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נובמבר!C7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נובמבר!K7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נובמבר!C8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נובמבר!K8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נובמבר!C9</f>
        <v>0</v>
      </c>
      <c r="D9" s="15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נובמבר!K9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נובמבר!C10</f>
        <v>0</v>
      </c>
      <c r="D10" s="15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נובמבר!K10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נובמבר!C11</f>
        <v>0</v>
      </c>
      <c r="D11" s="15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נובמבר!K11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נובמבר!C12</f>
        <v>0</v>
      </c>
      <c r="D12" s="15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נובמבר!K12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x14ac:dyDescent="0.2">
      <c r="A13" s="6"/>
      <c r="B13" s="11" t="s">
        <v>18</v>
      </c>
      <c r="C13" s="12">
        <f>נובמבר!C13</f>
        <v>0</v>
      </c>
      <c r="D13" s="15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נובמבר!K13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נובמבר!C14</f>
        <v>0</v>
      </c>
      <c r="D14" s="15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נובמבר!K14</f>
        <v>0</v>
      </c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" customHeight="1" thickBot="1" x14ac:dyDescent="0.25">
      <c r="A15" s="6"/>
      <c r="B15" s="11" t="s">
        <v>20</v>
      </c>
      <c r="C15" s="12">
        <f>נובמבר!C15</f>
        <v>0</v>
      </c>
      <c r="D15" s="15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1"/>
      <c r="S15" s="1"/>
      <c r="T15" s="1"/>
      <c r="U15" s="1"/>
      <c r="V15" s="1"/>
      <c r="W15" s="1"/>
    </row>
    <row r="16" spans="1:23" ht="12" customHeight="1" thickBot="1" x14ac:dyDescent="0.25">
      <c r="A16" s="6"/>
      <c r="B16" s="11" t="s">
        <v>21</v>
      </c>
      <c r="C16" s="12">
        <f>נובמבר!C16</f>
        <v>0</v>
      </c>
      <c r="D16" s="15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07"/>
      <c r="S16" s="308"/>
      <c r="T16" s="308"/>
      <c r="U16" s="309"/>
      <c r="V16" s="1"/>
      <c r="W16" s="1"/>
    </row>
    <row r="17" spans="1:23" ht="12" customHeight="1" x14ac:dyDescent="0.2">
      <c r="A17" s="6"/>
      <c r="B17" s="11" t="s">
        <v>22</v>
      </c>
      <c r="C17" s="12">
        <f>נובמבר!C17</f>
        <v>0</v>
      </c>
      <c r="D17" s="15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3" t="s">
        <v>132</v>
      </c>
      <c r="T17" s="313"/>
      <c r="U17" s="312"/>
      <c r="V17" s="1"/>
      <c r="W17" s="1"/>
    </row>
    <row r="18" spans="1:23" ht="12" customHeight="1" x14ac:dyDescent="0.2">
      <c r="A18" s="6"/>
      <c r="B18" s="11" t="s">
        <v>24</v>
      </c>
      <c r="C18" s="12">
        <f>נובמבר!C18</f>
        <v>0</v>
      </c>
      <c r="D18" s="15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1" t="s">
        <v>131</v>
      </c>
      <c r="T18" s="313"/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נובמבר!C19</f>
        <v>0</v>
      </c>
      <c r="D19" s="15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נובמבר!K19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/>
      <c r="T19" s="313"/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נובמבר!C20</f>
        <v>0</v>
      </c>
      <c r="D20" s="20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נובמבר!K20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 t="s">
        <v>133</v>
      </c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נובמבר!K21</f>
        <v>0</v>
      </c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3"/>
      <c r="U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נובמבר!K22</f>
        <v>0</v>
      </c>
      <c r="L22" s="15"/>
      <c r="M22" s="16"/>
      <c r="N22" s="16"/>
      <c r="O22" s="16"/>
      <c r="P22" s="14">
        <f t="shared" si="3"/>
        <v>0</v>
      </c>
      <c r="Q22" s="1"/>
      <c r="R22" s="310"/>
      <c r="S22" s="313"/>
      <c r="T22" s="313"/>
      <c r="U22" s="312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נובמבר!K23</f>
        <v>0</v>
      </c>
      <c r="L23" s="15"/>
      <c r="M23" s="16"/>
      <c r="N23" s="16"/>
      <c r="O23" s="16"/>
      <c r="P23" s="14">
        <f t="shared" si="3"/>
        <v>0</v>
      </c>
      <c r="Q23" s="1"/>
      <c r="R23" s="314"/>
      <c r="S23" s="315"/>
      <c r="T23" s="315"/>
      <c r="U23" s="316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1"/>
      <c r="S24" s="1"/>
      <c r="T24" s="1"/>
      <c r="U24" s="1"/>
      <c r="V24" s="1"/>
      <c r="W24" s="1"/>
    </row>
    <row r="25" spans="1:23" ht="12" customHeight="1" x14ac:dyDescent="0.2">
      <c r="A25" s="6"/>
      <c r="B25" s="11" t="s">
        <v>34</v>
      </c>
      <c r="C25" s="12">
        <f>נובמבר!C25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נובמבר!C26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נובמבר!C27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נובמבר!C28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נובמבר!K28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נובמבר!C29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נובמבר!K29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נובמבר!C30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נובמבר!K30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נובמבר!C31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נובמבר!K31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נובמבר!K32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נובמבר!K33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נובמבר!K34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נובמבר!K35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נובמבר!C36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נובמבר!K36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נובמבר!C37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נובמבר!C38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נובמבר!C39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נובמבר!C40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נובמבר!C41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נובמבר!C46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נובמבר!C47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נובמבר!C48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נובמבר!C49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נובמבר!C50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נובמבר!C51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נובמבר!C52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נובמבר!C53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נובמבר!C54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נובמבר!C55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8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rightToLeft="1" tabSelected="1" zoomScaleNormal="100" workbookViewId="0">
      <pane ySplit="1" topLeftCell="A11" activePane="bottomLeft" state="frozen"/>
      <selection pane="bottomLeft" activeCell="B7" sqref="B7"/>
    </sheetView>
  </sheetViews>
  <sheetFormatPr defaultRowHeight="14.25" x14ac:dyDescent="0.2"/>
  <cols>
    <col min="1" max="1" width="17" style="62" customWidth="1"/>
    <col min="2" max="15" width="8.625" style="62" customWidth="1"/>
    <col min="16" max="16" width="10.125" style="62" customWidth="1"/>
    <col min="17" max="17" width="12.375" style="62" bestFit="1" customWidth="1"/>
    <col min="18" max="16384" width="9" style="62"/>
  </cols>
  <sheetData>
    <row r="1" spans="1:17" ht="35.25" customHeight="1" thickBot="1" x14ac:dyDescent="0.25">
      <c r="A1" s="73" t="s">
        <v>101</v>
      </c>
      <c r="B1" s="74" t="s">
        <v>124</v>
      </c>
      <c r="C1" s="75" t="s">
        <v>102</v>
      </c>
      <c r="D1" s="76" t="s">
        <v>103</v>
      </c>
      <c r="E1" s="76" t="s">
        <v>104</v>
      </c>
      <c r="F1" s="76" t="s">
        <v>105</v>
      </c>
      <c r="G1" s="76" t="s">
        <v>106</v>
      </c>
      <c r="H1" s="76" t="s">
        <v>107</v>
      </c>
      <c r="I1" s="76" t="s">
        <v>108</v>
      </c>
      <c r="J1" s="76" t="s">
        <v>109</v>
      </c>
      <c r="K1" s="76" t="s">
        <v>110</v>
      </c>
      <c r="L1" s="76" t="s">
        <v>111</v>
      </c>
      <c r="M1" s="76" t="s">
        <v>112</v>
      </c>
      <c r="N1" s="76" t="s">
        <v>113</v>
      </c>
      <c r="O1" s="80" t="s">
        <v>87</v>
      </c>
      <c r="P1" s="81" t="s">
        <v>126</v>
      </c>
      <c r="Q1" s="82" t="s">
        <v>125</v>
      </c>
    </row>
    <row r="2" spans="1:17" ht="15.75" thickBot="1" x14ac:dyDescent="0.3">
      <c r="A2" s="289" t="s">
        <v>98</v>
      </c>
      <c r="B2" s="290"/>
      <c r="C2" s="295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1"/>
    </row>
    <row r="3" spans="1:17" ht="15" x14ac:dyDescent="0.25">
      <c r="A3" s="72" t="s">
        <v>3</v>
      </c>
      <c r="B3" s="213">
        <f>SUM(ינואר!C5)</f>
        <v>0</v>
      </c>
      <c r="C3" s="116">
        <f>ינואר!H5</f>
        <v>0</v>
      </c>
      <c r="D3" s="100">
        <f>פברואר!H5</f>
        <v>0</v>
      </c>
      <c r="E3" s="100">
        <f>מרץ!H5</f>
        <v>0</v>
      </c>
      <c r="F3" s="100">
        <f>אפריל!H5</f>
        <v>0</v>
      </c>
      <c r="G3" s="100">
        <f>יוני!H5</f>
        <v>0</v>
      </c>
      <c r="H3" s="100">
        <f>מאי!H5</f>
        <v>0</v>
      </c>
      <c r="I3" s="100">
        <f>יולי!H5</f>
        <v>0</v>
      </c>
      <c r="J3" s="100">
        <f>אוגוסט!H5</f>
        <v>0</v>
      </c>
      <c r="K3" s="100">
        <f>ספטמבר!H5</f>
        <v>0</v>
      </c>
      <c r="L3" s="100">
        <f>אוקטובר!H5</f>
        <v>0</v>
      </c>
      <c r="M3" s="100">
        <f>נובמבר!H5</f>
        <v>0</v>
      </c>
      <c r="N3" s="101">
        <f>דצמבר!H5</f>
        <v>0</v>
      </c>
      <c r="O3" s="191">
        <f>SUM(C3:N3)</f>
        <v>0</v>
      </c>
      <c r="P3" s="94">
        <f>SUM(B3*12-O3)</f>
        <v>0</v>
      </c>
      <c r="Q3" s="210">
        <f>AVERAGE(C3:O3)</f>
        <v>0</v>
      </c>
    </row>
    <row r="4" spans="1:17" ht="15" x14ac:dyDescent="0.25">
      <c r="A4" s="63" t="s">
        <v>5</v>
      </c>
      <c r="B4" s="111">
        <f>SUM(ינואר!C6)</f>
        <v>0</v>
      </c>
      <c r="C4" s="128">
        <f>ינואר!H6</f>
        <v>0</v>
      </c>
      <c r="D4" s="102">
        <f>פברואר!H6</f>
        <v>0</v>
      </c>
      <c r="E4" s="102">
        <f>מרץ!H6</f>
        <v>0</v>
      </c>
      <c r="F4" s="102">
        <f>אפריל!H6</f>
        <v>0</v>
      </c>
      <c r="G4" s="102">
        <f>יוני!H6</f>
        <v>0</v>
      </c>
      <c r="H4" s="102">
        <f>מאי!H6</f>
        <v>0</v>
      </c>
      <c r="I4" s="102">
        <f>יולי!H6</f>
        <v>0</v>
      </c>
      <c r="J4" s="102">
        <f>אוגוסט!H6</f>
        <v>0</v>
      </c>
      <c r="K4" s="102">
        <f>ספטמבר!H6</f>
        <v>0</v>
      </c>
      <c r="L4" s="102">
        <f>אוקטובר!H6</f>
        <v>0</v>
      </c>
      <c r="M4" s="102">
        <f>נובמבר!H6</f>
        <v>0</v>
      </c>
      <c r="N4" s="103">
        <f>דצמבר!H6</f>
        <v>0</v>
      </c>
      <c r="O4" s="192">
        <f t="shared" ref="O4:O67" si="0">SUM(C4:N4)</f>
        <v>0</v>
      </c>
      <c r="P4" s="95">
        <f t="shared" ref="P4:P19" si="1">SUM(B4*12-O4)</f>
        <v>0</v>
      </c>
      <c r="Q4" s="211">
        <f t="shared" ref="Q4:Q19" si="2">AVERAGE(C4:O4)</f>
        <v>0</v>
      </c>
    </row>
    <row r="5" spans="1:17" ht="15" x14ac:dyDescent="0.25">
      <c r="A5" s="63" t="s">
        <v>7</v>
      </c>
      <c r="B5" s="111">
        <f>SUM(ינואר!C7)</f>
        <v>0</v>
      </c>
      <c r="C5" s="116">
        <f>ינואר!H7</f>
        <v>0</v>
      </c>
      <c r="D5" s="102">
        <f>פברואר!H7</f>
        <v>0</v>
      </c>
      <c r="E5" s="102">
        <f>מרץ!H7</f>
        <v>0</v>
      </c>
      <c r="F5" s="102">
        <f>אפריל!H7</f>
        <v>0</v>
      </c>
      <c r="G5" s="102">
        <f>יוני!H7</f>
        <v>0</v>
      </c>
      <c r="H5" s="102">
        <f>מאי!H7</f>
        <v>0</v>
      </c>
      <c r="I5" s="102">
        <f>יולי!H7</f>
        <v>0</v>
      </c>
      <c r="J5" s="102">
        <f>אוגוסט!H7</f>
        <v>0</v>
      </c>
      <c r="K5" s="102">
        <f>ספטמבר!H7</f>
        <v>0</v>
      </c>
      <c r="L5" s="102">
        <f>אוקטובר!H7</f>
        <v>0</v>
      </c>
      <c r="M5" s="102">
        <f>נובמבר!H7</f>
        <v>0</v>
      </c>
      <c r="N5" s="103">
        <f>דצמבר!H7</f>
        <v>0</v>
      </c>
      <c r="O5" s="192">
        <f t="shared" si="0"/>
        <v>0</v>
      </c>
      <c r="P5" s="95">
        <f t="shared" si="1"/>
        <v>0</v>
      </c>
      <c r="Q5" s="211">
        <f t="shared" si="2"/>
        <v>0</v>
      </c>
    </row>
    <row r="6" spans="1:17" ht="15" x14ac:dyDescent="0.25">
      <c r="A6" s="63" t="s">
        <v>9</v>
      </c>
      <c r="B6" s="111">
        <f>SUM(ינואר!C8)</f>
        <v>0</v>
      </c>
      <c r="C6" s="116">
        <f>ינואר!H8</f>
        <v>0</v>
      </c>
      <c r="D6" s="102">
        <f>פברואר!H8</f>
        <v>0</v>
      </c>
      <c r="E6" s="102">
        <f>מרץ!H8</f>
        <v>0</v>
      </c>
      <c r="F6" s="102">
        <f>אפריל!H8</f>
        <v>0</v>
      </c>
      <c r="G6" s="102">
        <f>יוני!H8</f>
        <v>0</v>
      </c>
      <c r="H6" s="102">
        <f>מאי!H8</f>
        <v>0</v>
      </c>
      <c r="I6" s="102">
        <f>יולי!H8</f>
        <v>0</v>
      </c>
      <c r="J6" s="102">
        <f>אוגוסט!H8</f>
        <v>0</v>
      </c>
      <c r="K6" s="102">
        <f>ספטמבר!H8</f>
        <v>0</v>
      </c>
      <c r="L6" s="102">
        <f>אוקטובר!H8</f>
        <v>0</v>
      </c>
      <c r="M6" s="102">
        <f>נובמבר!H8</f>
        <v>0</v>
      </c>
      <c r="N6" s="103">
        <f>דצמבר!H8</f>
        <v>0</v>
      </c>
      <c r="O6" s="192">
        <f t="shared" si="0"/>
        <v>0</v>
      </c>
      <c r="P6" s="95">
        <f t="shared" si="1"/>
        <v>0</v>
      </c>
      <c r="Q6" s="211">
        <f t="shared" si="2"/>
        <v>0</v>
      </c>
    </row>
    <row r="7" spans="1:17" ht="15" x14ac:dyDescent="0.25">
      <c r="A7" s="63" t="s">
        <v>10</v>
      </c>
      <c r="B7" s="111">
        <f>SUM(ינואר!C9)</f>
        <v>0</v>
      </c>
      <c r="C7" s="116">
        <f>ינואר!H9</f>
        <v>0</v>
      </c>
      <c r="D7" s="102">
        <f>פברואר!H9</f>
        <v>0</v>
      </c>
      <c r="E7" s="102">
        <f>מרץ!H9</f>
        <v>0</v>
      </c>
      <c r="F7" s="102">
        <f>אפריל!H9</f>
        <v>0</v>
      </c>
      <c r="G7" s="102">
        <f>יוני!H9</f>
        <v>0</v>
      </c>
      <c r="H7" s="102">
        <f>מאי!H9</f>
        <v>0</v>
      </c>
      <c r="I7" s="102">
        <f>יולי!H9</f>
        <v>0</v>
      </c>
      <c r="J7" s="102">
        <f>אוגוסט!H9</f>
        <v>0</v>
      </c>
      <c r="K7" s="102">
        <f>ספטמבר!H9</f>
        <v>0</v>
      </c>
      <c r="L7" s="102">
        <f>אוקטובר!H9</f>
        <v>0</v>
      </c>
      <c r="M7" s="102">
        <f>נובמבר!H9</f>
        <v>0</v>
      </c>
      <c r="N7" s="103">
        <f>דצמבר!H9</f>
        <v>0</v>
      </c>
      <c r="O7" s="192">
        <f t="shared" si="0"/>
        <v>0</v>
      </c>
      <c r="P7" s="95">
        <f t="shared" si="1"/>
        <v>0</v>
      </c>
      <c r="Q7" s="211">
        <f t="shared" si="2"/>
        <v>0</v>
      </c>
    </row>
    <row r="8" spans="1:17" ht="15" x14ac:dyDescent="0.25">
      <c r="A8" s="63" t="s">
        <v>12</v>
      </c>
      <c r="B8" s="111">
        <f>SUM(ינואר!C10)</f>
        <v>0</v>
      </c>
      <c r="C8" s="116">
        <f>ינואר!H10</f>
        <v>0</v>
      </c>
      <c r="D8" s="102">
        <f>פברואר!H10</f>
        <v>0</v>
      </c>
      <c r="E8" s="102">
        <f>מרץ!H10</f>
        <v>0</v>
      </c>
      <c r="F8" s="102">
        <f>אפריל!H10</f>
        <v>0</v>
      </c>
      <c r="G8" s="102">
        <f>יוני!H10</f>
        <v>0</v>
      </c>
      <c r="H8" s="102">
        <f>מאי!H10</f>
        <v>0</v>
      </c>
      <c r="I8" s="102">
        <f>יולי!H10</f>
        <v>0</v>
      </c>
      <c r="J8" s="102">
        <f>אוגוסט!H10</f>
        <v>0</v>
      </c>
      <c r="K8" s="102">
        <f>ספטמבר!H10</f>
        <v>0</v>
      </c>
      <c r="L8" s="102">
        <f>אוקטובר!H10</f>
        <v>0</v>
      </c>
      <c r="M8" s="102">
        <f>נובמבר!H10</f>
        <v>0</v>
      </c>
      <c r="N8" s="103">
        <f>דצמבר!H10</f>
        <v>0</v>
      </c>
      <c r="O8" s="192">
        <f t="shared" si="0"/>
        <v>0</v>
      </c>
      <c r="P8" s="95">
        <f t="shared" si="1"/>
        <v>0</v>
      </c>
      <c r="Q8" s="211">
        <f t="shared" si="2"/>
        <v>0</v>
      </c>
    </row>
    <row r="9" spans="1:17" ht="15" x14ac:dyDescent="0.25">
      <c r="A9" s="63" t="s">
        <v>14</v>
      </c>
      <c r="B9" s="111">
        <f>SUM(ינואר!C11)</f>
        <v>0</v>
      </c>
      <c r="C9" s="116">
        <f>ינואר!H11</f>
        <v>0</v>
      </c>
      <c r="D9" s="102">
        <f>פברואר!H11</f>
        <v>0</v>
      </c>
      <c r="E9" s="102">
        <f>מרץ!H11</f>
        <v>0</v>
      </c>
      <c r="F9" s="102">
        <f>אפריל!H11</f>
        <v>0</v>
      </c>
      <c r="G9" s="102">
        <f>יוני!H11</f>
        <v>0</v>
      </c>
      <c r="H9" s="102">
        <f>מאי!H11</f>
        <v>0</v>
      </c>
      <c r="I9" s="102">
        <f>יולי!H11</f>
        <v>0</v>
      </c>
      <c r="J9" s="102">
        <f>אוגוסט!H11</f>
        <v>0</v>
      </c>
      <c r="K9" s="102">
        <f>ספטמבר!H11</f>
        <v>0</v>
      </c>
      <c r="L9" s="102">
        <f>אוקטובר!H11</f>
        <v>0</v>
      </c>
      <c r="M9" s="102">
        <f>נובמבר!H11</f>
        <v>0</v>
      </c>
      <c r="N9" s="103">
        <f>דצמבר!H11</f>
        <v>0</v>
      </c>
      <c r="O9" s="192">
        <f t="shared" si="0"/>
        <v>0</v>
      </c>
      <c r="P9" s="95">
        <f t="shared" si="1"/>
        <v>0</v>
      </c>
      <c r="Q9" s="211">
        <f t="shared" si="2"/>
        <v>0</v>
      </c>
    </row>
    <row r="10" spans="1:17" ht="15" x14ac:dyDescent="0.25">
      <c r="A10" s="63" t="s">
        <v>16</v>
      </c>
      <c r="B10" s="111">
        <f>SUM(ינואר!C12)</f>
        <v>0</v>
      </c>
      <c r="C10" s="116">
        <f>ינואר!H12</f>
        <v>0</v>
      </c>
      <c r="D10" s="102">
        <f>פברואר!H12</f>
        <v>0</v>
      </c>
      <c r="E10" s="102">
        <f>מרץ!H12</f>
        <v>0</v>
      </c>
      <c r="F10" s="102">
        <f>אפריל!H12</f>
        <v>0</v>
      </c>
      <c r="G10" s="102">
        <f>יוני!H12</f>
        <v>0</v>
      </c>
      <c r="H10" s="102">
        <f>מאי!H12</f>
        <v>0</v>
      </c>
      <c r="I10" s="102">
        <f>יולי!H12</f>
        <v>0</v>
      </c>
      <c r="J10" s="102">
        <f>אוגוסט!H12</f>
        <v>0</v>
      </c>
      <c r="K10" s="102">
        <f>ספטמבר!H12</f>
        <v>0</v>
      </c>
      <c r="L10" s="102">
        <f>אוקטובר!H12</f>
        <v>0</v>
      </c>
      <c r="M10" s="102">
        <f>נובמבר!H12</f>
        <v>0</v>
      </c>
      <c r="N10" s="103">
        <f>דצמבר!H12</f>
        <v>0</v>
      </c>
      <c r="O10" s="192">
        <f t="shared" si="0"/>
        <v>0</v>
      </c>
      <c r="P10" s="95">
        <f t="shared" si="1"/>
        <v>0</v>
      </c>
      <c r="Q10" s="211">
        <f t="shared" si="2"/>
        <v>0</v>
      </c>
    </row>
    <row r="11" spans="1:17" ht="15" x14ac:dyDescent="0.25">
      <c r="A11" s="63" t="s">
        <v>18</v>
      </c>
      <c r="B11" s="111">
        <f>SUM(ינואר!C13)</f>
        <v>0</v>
      </c>
      <c r="C11" s="116">
        <f>ינואר!H13</f>
        <v>0</v>
      </c>
      <c r="D11" s="102">
        <f>פברואר!H13</f>
        <v>0</v>
      </c>
      <c r="E11" s="102">
        <f>מרץ!H13</f>
        <v>0</v>
      </c>
      <c r="F11" s="102">
        <f>אפריל!H13</f>
        <v>0</v>
      </c>
      <c r="G11" s="102">
        <f>יוני!H13</f>
        <v>0</v>
      </c>
      <c r="H11" s="102">
        <f>מאי!H13</f>
        <v>0</v>
      </c>
      <c r="I11" s="102">
        <f>יולי!H13</f>
        <v>0</v>
      </c>
      <c r="J11" s="102">
        <f>אוגוסט!H13</f>
        <v>0</v>
      </c>
      <c r="K11" s="102">
        <f>ספטמבר!H13</f>
        <v>0</v>
      </c>
      <c r="L11" s="102">
        <f>אוקטובר!H13</f>
        <v>0</v>
      </c>
      <c r="M11" s="102">
        <f>נובמבר!H13</f>
        <v>0</v>
      </c>
      <c r="N11" s="103">
        <f>דצמבר!H13</f>
        <v>0</v>
      </c>
      <c r="O11" s="192">
        <f t="shared" si="0"/>
        <v>0</v>
      </c>
      <c r="P11" s="95">
        <f t="shared" si="1"/>
        <v>0</v>
      </c>
      <c r="Q11" s="211">
        <f t="shared" si="2"/>
        <v>0</v>
      </c>
    </row>
    <row r="12" spans="1:17" ht="15" x14ac:dyDescent="0.25">
      <c r="A12" s="63" t="s">
        <v>19</v>
      </c>
      <c r="B12" s="111">
        <f>SUM(ינואר!C14)</f>
        <v>0</v>
      </c>
      <c r="C12" s="116">
        <f>ינואר!H14</f>
        <v>0</v>
      </c>
      <c r="D12" s="102">
        <f>פברואר!H14</f>
        <v>0</v>
      </c>
      <c r="E12" s="102">
        <f>מרץ!H14</f>
        <v>0</v>
      </c>
      <c r="F12" s="102">
        <f>אפריל!H14</f>
        <v>0</v>
      </c>
      <c r="G12" s="102">
        <f>יוני!H14</f>
        <v>0</v>
      </c>
      <c r="H12" s="102">
        <f>מאי!H14</f>
        <v>0</v>
      </c>
      <c r="I12" s="102">
        <f>יולי!H14</f>
        <v>0</v>
      </c>
      <c r="J12" s="102">
        <f>אוגוסט!H14</f>
        <v>0</v>
      </c>
      <c r="K12" s="102">
        <f>ספטמבר!H14</f>
        <v>0</v>
      </c>
      <c r="L12" s="102">
        <f>אוקטובר!H14</f>
        <v>0</v>
      </c>
      <c r="M12" s="102">
        <f>נובמבר!H14</f>
        <v>0</v>
      </c>
      <c r="N12" s="103">
        <f>דצמבר!H14</f>
        <v>0</v>
      </c>
      <c r="O12" s="192">
        <f t="shared" si="0"/>
        <v>0</v>
      </c>
      <c r="P12" s="95">
        <f t="shared" si="1"/>
        <v>0</v>
      </c>
      <c r="Q12" s="211">
        <f t="shared" si="2"/>
        <v>0</v>
      </c>
    </row>
    <row r="13" spans="1:17" ht="15" x14ac:dyDescent="0.25">
      <c r="A13" s="63" t="s">
        <v>20</v>
      </c>
      <c r="B13" s="111">
        <f>SUM(ינואר!C15)</f>
        <v>0</v>
      </c>
      <c r="C13" s="116">
        <f>ינואר!H15</f>
        <v>0</v>
      </c>
      <c r="D13" s="102">
        <f>פברואר!H15</f>
        <v>0</v>
      </c>
      <c r="E13" s="102">
        <f>מרץ!H15</f>
        <v>0</v>
      </c>
      <c r="F13" s="102">
        <f>אפריל!H15</f>
        <v>0</v>
      </c>
      <c r="G13" s="102">
        <f>יוני!H15</f>
        <v>0</v>
      </c>
      <c r="H13" s="102">
        <f>מאי!H15</f>
        <v>0</v>
      </c>
      <c r="I13" s="102">
        <f>יולי!H15</f>
        <v>0</v>
      </c>
      <c r="J13" s="102">
        <f>אוגוסט!H15</f>
        <v>0</v>
      </c>
      <c r="K13" s="102">
        <f>ספטמבר!H15</f>
        <v>0</v>
      </c>
      <c r="L13" s="102">
        <f>אוקטובר!H15</f>
        <v>0</v>
      </c>
      <c r="M13" s="102">
        <f>נובמבר!H15</f>
        <v>0</v>
      </c>
      <c r="N13" s="103">
        <f>דצמבר!H15</f>
        <v>0</v>
      </c>
      <c r="O13" s="192">
        <f t="shared" si="0"/>
        <v>0</v>
      </c>
      <c r="P13" s="95">
        <f t="shared" si="1"/>
        <v>0</v>
      </c>
      <c r="Q13" s="211">
        <f t="shared" si="2"/>
        <v>0</v>
      </c>
    </row>
    <row r="14" spans="1:17" ht="15" x14ac:dyDescent="0.25">
      <c r="A14" s="63" t="s">
        <v>21</v>
      </c>
      <c r="B14" s="111">
        <f>SUM(ינואר!C16)</f>
        <v>0</v>
      </c>
      <c r="C14" s="116">
        <f>ינואר!H16</f>
        <v>0</v>
      </c>
      <c r="D14" s="102">
        <f>פברואר!H16</f>
        <v>0</v>
      </c>
      <c r="E14" s="102">
        <f>מרץ!H16</f>
        <v>0</v>
      </c>
      <c r="F14" s="102">
        <f>אפריל!H16</f>
        <v>0</v>
      </c>
      <c r="G14" s="102">
        <f>יוני!H16</f>
        <v>0</v>
      </c>
      <c r="H14" s="102">
        <f>מאי!H16</f>
        <v>0</v>
      </c>
      <c r="I14" s="102">
        <f>יולי!H16</f>
        <v>0</v>
      </c>
      <c r="J14" s="102">
        <f>אוגוסט!H16</f>
        <v>0</v>
      </c>
      <c r="K14" s="102">
        <f>ספטמבר!H16</f>
        <v>0</v>
      </c>
      <c r="L14" s="102">
        <f>אוקטובר!H16</f>
        <v>0</v>
      </c>
      <c r="M14" s="102">
        <f>נובמבר!H16</f>
        <v>0</v>
      </c>
      <c r="N14" s="103">
        <f>דצמבר!H16</f>
        <v>0</v>
      </c>
      <c r="O14" s="192">
        <f t="shared" si="0"/>
        <v>0</v>
      </c>
      <c r="P14" s="95">
        <f t="shared" si="1"/>
        <v>0</v>
      </c>
      <c r="Q14" s="211">
        <f t="shared" si="2"/>
        <v>0</v>
      </c>
    </row>
    <row r="15" spans="1:17" ht="15" x14ac:dyDescent="0.25">
      <c r="A15" s="63" t="s">
        <v>22</v>
      </c>
      <c r="B15" s="111">
        <f>SUM(ינואר!C17)</f>
        <v>0</v>
      </c>
      <c r="C15" s="116">
        <f>ינואר!H17</f>
        <v>0</v>
      </c>
      <c r="D15" s="102">
        <f>פברואר!H17</f>
        <v>0</v>
      </c>
      <c r="E15" s="102">
        <f>מרץ!H17</f>
        <v>0</v>
      </c>
      <c r="F15" s="102">
        <f>אפריל!H17</f>
        <v>0</v>
      </c>
      <c r="G15" s="102">
        <f>יוני!H17</f>
        <v>0</v>
      </c>
      <c r="H15" s="102">
        <f>מאי!H17</f>
        <v>0</v>
      </c>
      <c r="I15" s="102">
        <f>יולי!H17</f>
        <v>0</v>
      </c>
      <c r="J15" s="102">
        <f>אוגוסט!H17</f>
        <v>0</v>
      </c>
      <c r="K15" s="102">
        <f>ספטמבר!H17</f>
        <v>0</v>
      </c>
      <c r="L15" s="102">
        <f>אוקטובר!H17</f>
        <v>0</v>
      </c>
      <c r="M15" s="102">
        <f>נובמבר!H17</f>
        <v>0</v>
      </c>
      <c r="N15" s="103">
        <f>דצמבר!H17</f>
        <v>0</v>
      </c>
      <c r="O15" s="192">
        <f t="shared" si="0"/>
        <v>0</v>
      </c>
      <c r="P15" s="95">
        <f t="shared" si="1"/>
        <v>0</v>
      </c>
      <c r="Q15" s="211">
        <f t="shared" si="2"/>
        <v>0</v>
      </c>
    </row>
    <row r="16" spans="1:17" ht="15" x14ac:dyDescent="0.25">
      <c r="A16" s="63" t="s">
        <v>24</v>
      </c>
      <c r="B16" s="111">
        <f>SUM(ינואר!C18)</f>
        <v>0</v>
      </c>
      <c r="C16" s="116">
        <f>ינואר!H18</f>
        <v>0</v>
      </c>
      <c r="D16" s="102">
        <f>פברואר!H18</f>
        <v>0</v>
      </c>
      <c r="E16" s="102">
        <f>מרץ!H18</f>
        <v>0</v>
      </c>
      <c r="F16" s="102">
        <f>אפריל!H18</f>
        <v>0</v>
      </c>
      <c r="G16" s="102">
        <f>יוני!H18</f>
        <v>0</v>
      </c>
      <c r="H16" s="102">
        <f>מאי!H18</f>
        <v>0</v>
      </c>
      <c r="I16" s="102">
        <f>יולי!H18</f>
        <v>0</v>
      </c>
      <c r="J16" s="102">
        <f>אוגוסט!H18</f>
        <v>0</v>
      </c>
      <c r="K16" s="102">
        <f>ספטמבר!H18</f>
        <v>0</v>
      </c>
      <c r="L16" s="102">
        <f>אוקטובר!H18</f>
        <v>0</v>
      </c>
      <c r="M16" s="102">
        <f>נובמבר!H18</f>
        <v>0</v>
      </c>
      <c r="N16" s="103">
        <f>דצמבר!H18</f>
        <v>0</v>
      </c>
      <c r="O16" s="192">
        <f t="shared" si="0"/>
        <v>0</v>
      </c>
      <c r="P16" s="95">
        <f t="shared" si="1"/>
        <v>0</v>
      </c>
      <c r="Q16" s="211">
        <f t="shared" si="2"/>
        <v>0</v>
      </c>
    </row>
    <row r="17" spans="1:17" ht="15" x14ac:dyDescent="0.25">
      <c r="A17" s="63" t="s">
        <v>25</v>
      </c>
      <c r="B17" s="111">
        <f>SUM(ינואר!C19)</f>
        <v>0</v>
      </c>
      <c r="C17" s="116">
        <f>ינואר!H19</f>
        <v>0</v>
      </c>
      <c r="D17" s="102">
        <f>פברואר!H19</f>
        <v>0</v>
      </c>
      <c r="E17" s="102">
        <f>מרץ!H19</f>
        <v>0</v>
      </c>
      <c r="F17" s="102">
        <f>אפריל!H19</f>
        <v>0</v>
      </c>
      <c r="G17" s="102">
        <f>יוני!H19</f>
        <v>0</v>
      </c>
      <c r="H17" s="102">
        <f>מאי!H19</f>
        <v>0</v>
      </c>
      <c r="I17" s="102">
        <f>יולי!H19</f>
        <v>0</v>
      </c>
      <c r="J17" s="102">
        <f>אוגוסט!H19</f>
        <v>0</v>
      </c>
      <c r="K17" s="102">
        <f>ספטמבר!H19</f>
        <v>0</v>
      </c>
      <c r="L17" s="102">
        <f>אוקטובר!H19</f>
        <v>0</v>
      </c>
      <c r="M17" s="102">
        <f>נובמבר!H19</f>
        <v>0</v>
      </c>
      <c r="N17" s="103">
        <f>דצמבר!H19</f>
        <v>0</v>
      </c>
      <c r="O17" s="192">
        <f t="shared" si="0"/>
        <v>0</v>
      </c>
      <c r="P17" s="95">
        <f t="shared" si="1"/>
        <v>0</v>
      </c>
      <c r="Q17" s="211">
        <f t="shared" si="2"/>
        <v>0</v>
      </c>
    </row>
    <row r="18" spans="1:17" ht="15.75" thickBot="1" x14ac:dyDescent="0.3">
      <c r="A18" s="64" t="s">
        <v>27</v>
      </c>
      <c r="B18" s="214">
        <f>SUM(ינואר!C20)</f>
        <v>0</v>
      </c>
      <c r="C18" s="119">
        <f>ינואר!H20</f>
        <v>0</v>
      </c>
      <c r="D18" s="106">
        <f>פברואר!H20</f>
        <v>0</v>
      </c>
      <c r="E18" s="106">
        <f>מרץ!H20</f>
        <v>0</v>
      </c>
      <c r="F18" s="106">
        <f>אפריל!H20</f>
        <v>0</v>
      </c>
      <c r="G18" s="106">
        <f>יוני!H20</f>
        <v>0</v>
      </c>
      <c r="H18" s="106">
        <f>מאי!H20</f>
        <v>0</v>
      </c>
      <c r="I18" s="106">
        <f>יולי!H20</f>
        <v>0</v>
      </c>
      <c r="J18" s="106">
        <f>אוגוסט!H20</f>
        <v>0</v>
      </c>
      <c r="K18" s="106">
        <f>ספטמבר!H20</f>
        <v>0</v>
      </c>
      <c r="L18" s="106">
        <f>אוקטובר!H20</f>
        <v>0</v>
      </c>
      <c r="M18" s="106">
        <f>נובמבר!H20</f>
        <v>0</v>
      </c>
      <c r="N18" s="107">
        <f>דצמבר!H20</f>
        <v>0</v>
      </c>
      <c r="O18" s="193">
        <f t="shared" si="0"/>
        <v>0</v>
      </c>
      <c r="P18" s="96">
        <f t="shared" si="1"/>
        <v>0</v>
      </c>
      <c r="Q18" s="212">
        <f t="shared" si="2"/>
        <v>0</v>
      </c>
    </row>
    <row r="19" spans="1:17" ht="15.75" thickBot="1" x14ac:dyDescent="0.3">
      <c r="A19" s="65" t="s">
        <v>95</v>
      </c>
      <c r="B19" s="209">
        <f>SUM(B3:B18)</f>
        <v>0</v>
      </c>
      <c r="C19" s="208">
        <f>ינואר!H21</f>
        <v>0</v>
      </c>
      <c r="D19" s="108">
        <f>פברואר!H21</f>
        <v>0</v>
      </c>
      <c r="E19" s="109">
        <f>מרץ!H21</f>
        <v>0</v>
      </c>
      <c r="F19" s="109">
        <f>אפריל!H21</f>
        <v>0</v>
      </c>
      <c r="G19" s="109">
        <f>יוני!H21</f>
        <v>0</v>
      </c>
      <c r="H19" s="109">
        <f>מאי!H21</f>
        <v>0</v>
      </c>
      <c r="I19" s="109">
        <f>יולי!H21</f>
        <v>0</v>
      </c>
      <c r="J19" s="109">
        <f>אוגוסט!H21</f>
        <v>0</v>
      </c>
      <c r="K19" s="109">
        <f>ספטמבר!H21</f>
        <v>0</v>
      </c>
      <c r="L19" s="109">
        <f>אוקטובר!H21</f>
        <v>0</v>
      </c>
      <c r="M19" s="109">
        <f>נובמבר!H21</f>
        <v>0</v>
      </c>
      <c r="N19" s="109">
        <f>דצמבר!H21</f>
        <v>0</v>
      </c>
      <c r="O19" s="109">
        <f t="shared" si="0"/>
        <v>0</v>
      </c>
      <c r="P19" s="109">
        <f t="shared" si="1"/>
        <v>0</v>
      </c>
      <c r="Q19" s="109">
        <f t="shared" si="2"/>
        <v>0</v>
      </c>
    </row>
    <row r="20" spans="1:17" ht="15.75" thickBot="1" x14ac:dyDescent="0.3">
      <c r="A20" s="296" t="s">
        <v>99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8"/>
      <c r="P20" s="297"/>
      <c r="Q20" s="299"/>
    </row>
    <row r="21" spans="1:17" ht="15" x14ac:dyDescent="0.25">
      <c r="A21" s="72" t="s">
        <v>34</v>
      </c>
      <c r="B21" s="111">
        <f>SUM(ינואר!C25)</f>
        <v>0</v>
      </c>
      <c r="C21" s="112">
        <f>SUM(ינואר!H25)</f>
        <v>0</v>
      </c>
      <c r="D21" s="113">
        <f>SUM(פברואר!H25)</f>
        <v>0</v>
      </c>
      <c r="E21" s="113">
        <f>מרץ!H25</f>
        <v>0</v>
      </c>
      <c r="F21" s="113">
        <f>אפריל!H25</f>
        <v>0</v>
      </c>
      <c r="G21" s="113">
        <f>מאי!H25</f>
        <v>0</v>
      </c>
      <c r="H21" s="113">
        <f>יוני!H25</f>
        <v>0</v>
      </c>
      <c r="I21" s="113">
        <f>יולי!H25</f>
        <v>0</v>
      </c>
      <c r="J21" s="113">
        <f>אוגוסט!H25</f>
        <v>0</v>
      </c>
      <c r="K21" s="113">
        <f>ספטמבר!H25</f>
        <v>0</v>
      </c>
      <c r="L21" s="113">
        <f>אוקטובר!H25</f>
        <v>0</v>
      </c>
      <c r="M21" s="113">
        <f>נובמבר!H25</f>
        <v>0</v>
      </c>
      <c r="N21" s="114">
        <f>דצמבר!H25</f>
        <v>0</v>
      </c>
      <c r="O21" s="202">
        <f>ינואר!T25+SUM(C21:N21)</f>
        <v>0</v>
      </c>
      <c r="P21" s="205">
        <f>SUM(B21*12-O21)</f>
        <v>0</v>
      </c>
      <c r="Q21" s="115">
        <f>AVERAGE(C21:O21)</f>
        <v>0</v>
      </c>
    </row>
    <row r="22" spans="1:17" ht="15" x14ac:dyDescent="0.25">
      <c r="A22" s="63" t="s">
        <v>35</v>
      </c>
      <c r="B22" s="111">
        <f>SUM(ינואר!C26)</f>
        <v>0</v>
      </c>
      <c r="C22" s="104">
        <f>ינואר!H26</f>
        <v>0</v>
      </c>
      <c r="D22" s="116">
        <f>פברואר!H26</f>
        <v>0</v>
      </c>
      <c r="E22" s="116">
        <f>מרץ!H26</f>
        <v>0</v>
      </c>
      <c r="F22" s="116">
        <f>אפריל!H26</f>
        <v>0</v>
      </c>
      <c r="G22" s="116">
        <f>מאי!H26</f>
        <v>0</v>
      </c>
      <c r="H22" s="116">
        <f>יוני!H26</f>
        <v>0</v>
      </c>
      <c r="I22" s="116">
        <f>יולי!H26</f>
        <v>0</v>
      </c>
      <c r="J22" s="116">
        <f>אוגוסט!H26</f>
        <v>0</v>
      </c>
      <c r="K22" s="116">
        <f>ספטמבר!H26</f>
        <v>0</v>
      </c>
      <c r="L22" s="116">
        <f>אוקטובר!H26</f>
        <v>0</v>
      </c>
      <c r="M22" s="116">
        <f>נובמבר!H26</f>
        <v>0</v>
      </c>
      <c r="N22" s="117">
        <f>דצמבר!H26</f>
        <v>0</v>
      </c>
      <c r="O22" s="203">
        <f>ינואר!T26+SUM(C22:N22)</f>
        <v>0</v>
      </c>
      <c r="P22" s="206">
        <f t="shared" ref="P22:P28" si="3">SUM(B22*12-O22)</f>
        <v>0</v>
      </c>
      <c r="Q22" s="118">
        <f t="shared" ref="Q22:Q28" si="4">AVERAGE(C22:O22)</f>
        <v>0</v>
      </c>
    </row>
    <row r="23" spans="1:17" ht="15" x14ac:dyDescent="0.25">
      <c r="A23" s="63" t="s">
        <v>37</v>
      </c>
      <c r="B23" s="111">
        <f>SUM(ינואר!C27)</f>
        <v>0</v>
      </c>
      <c r="C23" s="104">
        <f>ינואר!H27</f>
        <v>0</v>
      </c>
      <c r="D23" s="116">
        <f>פברואר!H27</f>
        <v>0</v>
      </c>
      <c r="E23" s="116">
        <f>מרץ!H27</f>
        <v>0</v>
      </c>
      <c r="F23" s="116">
        <f>אפריל!H27</f>
        <v>0</v>
      </c>
      <c r="G23" s="116">
        <f>מאי!H27</f>
        <v>0</v>
      </c>
      <c r="H23" s="116">
        <f>יוני!H27</f>
        <v>0</v>
      </c>
      <c r="I23" s="116">
        <f>יולי!H27</f>
        <v>0</v>
      </c>
      <c r="J23" s="116">
        <f>אוגוסט!H27</f>
        <v>0</v>
      </c>
      <c r="K23" s="116">
        <f>ספטמבר!H27</f>
        <v>0</v>
      </c>
      <c r="L23" s="116">
        <f>אוקטובר!H27</f>
        <v>0</v>
      </c>
      <c r="M23" s="116">
        <f>נובמבר!H27</f>
        <v>0</v>
      </c>
      <c r="N23" s="117">
        <f>דצמבר!H27</f>
        <v>0</v>
      </c>
      <c r="O23" s="203">
        <f>ינואר!T27+SUM(C23:N23)</f>
        <v>0</v>
      </c>
      <c r="P23" s="206">
        <f t="shared" si="3"/>
        <v>0</v>
      </c>
      <c r="Q23" s="118">
        <f t="shared" si="4"/>
        <v>0</v>
      </c>
    </row>
    <row r="24" spans="1:17" ht="15" x14ac:dyDescent="0.25">
      <c r="A24" s="63" t="s">
        <v>38</v>
      </c>
      <c r="B24" s="111">
        <f>SUM(ינואר!C28)</f>
        <v>0</v>
      </c>
      <c r="C24" s="104">
        <f>ינואר!H28</f>
        <v>0</v>
      </c>
      <c r="D24" s="116">
        <f>פברואר!H28</f>
        <v>0</v>
      </c>
      <c r="E24" s="116">
        <f>מרץ!H28</f>
        <v>0</v>
      </c>
      <c r="F24" s="116">
        <f>אפריל!H28</f>
        <v>0</v>
      </c>
      <c r="G24" s="116">
        <f>מאי!H28</f>
        <v>0</v>
      </c>
      <c r="H24" s="116">
        <f>יוני!H28</f>
        <v>0</v>
      </c>
      <c r="I24" s="116">
        <f>יולי!H28</f>
        <v>0</v>
      </c>
      <c r="J24" s="116">
        <f>אוגוסט!H28</f>
        <v>0</v>
      </c>
      <c r="K24" s="116">
        <f>ספטמבר!H28</f>
        <v>0</v>
      </c>
      <c r="L24" s="116">
        <f>אוקטובר!H28</f>
        <v>0</v>
      </c>
      <c r="M24" s="116">
        <f>נובמבר!H28</f>
        <v>0</v>
      </c>
      <c r="N24" s="117">
        <f>דצמבר!H28</f>
        <v>0</v>
      </c>
      <c r="O24" s="203">
        <f>ינואר!T28+SUM(C24:N24)</f>
        <v>0</v>
      </c>
      <c r="P24" s="206">
        <f t="shared" si="3"/>
        <v>0</v>
      </c>
      <c r="Q24" s="118">
        <f t="shared" si="4"/>
        <v>0</v>
      </c>
    </row>
    <row r="25" spans="1:17" ht="15" x14ac:dyDescent="0.25">
      <c r="A25" s="63" t="s">
        <v>40</v>
      </c>
      <c r="B25" s="111">
        <f>SUM(ינואר!C29)</f>
        <v>0</v>
      </c>
      <c r="C25" s="104">
        <f>ינואר!H29</f>
        <v>0</v>
      </c>
      <c r="D25" s="116">
        <f>פברואר!H29</f>
        <v>0</v>
      </c>
      <c r="E25" s="116">
        <f>מרץ!H29</f>
        <v>0</v>
      </c>
      <c r="F25" s="116">
        <f>אפריל!H29</f>
        <v>0</v>
      </c>
      <c r="G25" s="116">
        <f>מאי!H29</f>
        <v>0</v>
      </c>
      <c r="H25" s="116">
        <f>יוני!H29</f>
        <v>0</v>
      </c>
      <c r="I25" s="116">
        <f>יולי!H29</f>
        <v>0</v>
      </c>
      <c r="J25" s="116">
        <f>אוגוסט!H29</f>
        <v>0</v>
      </c>
      <c r="K25" s="116">
        <f>ספטמבר!H29</f>
        <v>0</v>
      </c>
      <c r="L25" s="116">
        <f>אוקטובר!H29</f>
        <v>0</v>
      </c>
      <c r="M25" s="116">
        <f>נובמבר!H29</f>
        <v>0</v>
      </c>
      <c r="N25" s="117">
        <f>דצמבר!H29</f>
        <v>0</v>
      </c>
      <c r="O25" s="203">
        <f>ינואר!T29+SUM(C25:N25)</f>
        <v>0</v>
      </c>
      <c r="P25" s="206">
        <f t="shared" si="3"/>
        <v>0</v>
      </c>
      <c r="Q25" s="118">
        <f t="shared" si="4"/>
        <v>0</v>
      </c>
    </row>
    <row r="26" spans="1:17" ht="15" x14ac:dyDescent="0.25">
      <c r="A26" s="66" t="s">
        <v>92</v>
      </c>
      <c r="B26" s="111">
        <f>SUM(ינואר!C30)</f>
        <v>0</v>
      </c>
      <c r="C26" s="104">
        <f>ינואר!H30</f>
        <v>0</v>
      </c>
      <c r="D26" s="116">
        <f>פברואר!H30</f>
        <v>0</v>
      </c>
      <c r="E26" s="116">
        <f>מרץ!H30</f>
        <v>0</v>
      </c>
      <c r="F26" s="116">
        <f>אפריל!H30</f>
        <v>0</v>
      </c>
      <c r="G26" s="116">
        <f>מאי!H30</f>
        <v>0</v>
      </c>
      <c r="H26" s="116">
        <f>יוני!H30</f>
        <v>0</v>
      </c>
      <c r="I26" s="116">
        <f>יולי!H30</f>
        <v>0</v>
      </c>
      <c r="J26" s="116">
        <f>אוגוסט!H30</f>
        <v>0</v>
      </c>
      <c r="K26" s="116">
        <f>ספטמבר!H30</f>
        <v>0</v>
      </c>
      <c r="L26" s="116">
        <f>אוקטובר!H30</f>
        <v>0</v>
      </c>
      <c r="M26" s="116">
        <f>נובמבר!H30</f>
        <v>0</v>
      </c>
      <c r="N26" s="117">
        <f>דצמבר!H30</f>
        <v>0</v>
      </c>
      <c r="O26" s="203">
        <f>ינואר!T30+SUM(C26:N26)</f>
        <v>0</v>
      </c>
      <c r="P26" s="206">
        <f t="shared" si="3"/>
        <v>0</v>
      </c>
      <c r="Q26" s="118">
        <f t="shared" si="4"/>
        <v>0</v>
      </c>
    </row>
    <row r="27" spans="1:17" ht="15.75" thickBot="1" x14ac:dyDescent="0.3">
      <c r="A27" s="64" t="s">
        <v>27</v>
      </c>
      <c r="B27" s="111">
        <f>SUM(ינואר!C31)</f>
        <v>0</v>
      </c>
      <c r="C27" s="105">
        <f>ינואר!H31</f>
        <v>0</v>
      </c>
      <c r="D27" s="119">
        <f>פברואר!H31</f>
        <v>0</v>
      </c>
      <c r="E27" s="119">
        <f>מרץ!H31</f>
        <v>0</v>
      </c>
      <c r="F27" s="119">
        <f>אפריל!H31</f>
        <v>0</v>
      </c>
      <c r="G27" s="119">
        <f>מאי!H31</f>
        <v>0</v>
      </c>
      <c r="H27" s="119">
        <f>יוני!H31</f>
        <v>0</v>
      </c>
      <c r="I27" s="119">
        <f>יולי!H31</f>
        <v>0</v>
      </c>
      <c r="J27" s="119">
        <f>אוגוסט!H31</f>
        <v>0</v>
      </c>
      <c r="K27" s="119">
        <f>ספטמבר!H31</f>
        <v>0</v>
      </c>
      <c r="L27" s="119">
        <f>אוקטובר!H31</f>
        <v>0</v>
      </c>
      <c r="M27" s="119">
        <f>נובמבר!H31</f>
        <v>0</v>
      </c>
      <c r="N27" s="120">
        <f>דצמבר!H31</f>
        <v>0</v>
      </c>
      <c r="O27" s="203">
        <f>ינואר!T31+SUM(C27:N27)</f>
        <v>0</v>
      </c>
      <c r="P27" s="207">
        <f t="shared" si="3"/>
        <v>0</v>
      </c>
      <c r="Q27" s="121">
        <f t="shared" si="4"/>
        <v>0</v>
      </c>
    </row>
    <row r="28" spans="1:17" ht="15.75" thickBot="1" x14ac:dyDescent="0.3">
      <c r="A28" s="67" t="s">
        <v>96</v>
      </c>
      <c r="B28" s="122">
        <f>SUM(B21:B27)</f>
        <v>0</v>
      </c>
      <c r="C28" s="123">
        <f>ינואר!H32</f>
        <v>0</v>
      </c>
      <c r="D28" s="97">
        <f>פברואר!H32</f>
        <v>0</v>
      </c>
      <c r="E28" s="97">
        <f>מרץ!H32</f>
        <v>0</v>
      </c>
      <c r="F28" s="97">
        <f>אפריל!H32</f>
        <v>0</v>
      </c>
      <c r="G28" s="97">
        <f>מאי!H32</f>
        <v>0</v>
      </c>
      <c r="H28" s="97">
        <f>יוני!H32</f>
        <v>0</v>
      </c>
      <c r="I28" s="97">
        <f>יולי!H32</f>
        <v>0</v>
      </c>
      <c r="J28" s="97">
        <f>אוגוסט!H32</f>
        <v>0</v>
      </c>
      <c r="K28" s="97">
        <f>ספטמבר!H32</f>
        <v>0</v>
      </c>
      <c r="L28" s="97">
        <f>אוקטובר!H32</f>
        <v>0</v>
      </c>
      <c r="M28" s="97">
        <f>נובמבר!H32</f>
        <v>0</v>
      </c>
      <c r="N28" s="136">
        <f>דצמבר!H32</f>
        <v>0</v>
      </c>
      <c r="O28" s="204">
        <f>ינואר!T32+SUM(C28:N28)</f>
        <v>0</v>
      </c>
      <c r="P28" s="158">
        <f t="shared" si="3"/>
        <v>0</v>
      </c>
      <c r="Q28" s="124">
        <f t="shared" si="4"/>
        <v>0</v>
      </c>
    </row>
    <row r="29" spans="1:17" ht="15.75" thickBot="1" x14ac:dyDescent="0.3">
      <c r="A29" s="300" t="s">
        <v>100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2"/>
    </row>
    <row r="30" spans="1:17" ht="15" x14ac:dyDescent="0.25">
      <c r="A30" s="72" t="s">
        <v>49</v>
      </c>
      <c r="B30" s="125">
        <f>SUM(ינואר!C36)</f>
        <v>0</v>
      </c>
      <c r="C30" s="99">
        <f>ינואר!H36</f>
        <v>0</v>
      </c>
      <c r="D30" s="126">
        <f>פברואר!H36</f>
        <v>0</v>
      </c>
      <c r="E30" s="126">
        <f>מרץ!H36</f>
        <v>0</v>
      </c>
      <c r="F30" s="126">
        <f>אפריל!H36</f>
        <v>0</v>
      </c>
      <c r="G30" s="126">
        <f>מאי!H36</f>
        <v>0</v>
      </c>
      <c r="H30" s="126">
        <f>יוני!H36</f>
        <v>0</v>
      </c>
      <c r="I30" s="126">
        <f>יולי!H36</f>
        <v>0</v>
      </c>
      <c r="J30" s="126">
        <f>אוגוסט!H36</f>
        <v>0</v>
      </c>
      <c r="K30" s="126">
        <f>ספטמבר!H36</f>
        <v>0</v>
      </c>
      <c r="L30" s="126">
        <f>אוקטובר!H36</f>
        <v>0</v>
      </c>
      <c r="M30" s="126">
        <f>נובמבר!H36</f>
        <v>0</v>
      </c>
      <c r="N30" s="127">
        <f>דצמבר!H36</f>
        <v>0</v>
      </c>
      <c r="O30" s="194">
        <f t="shared" si="0"/>
        <v>0</v>
      </c>
      <c r="P30" s="94">
        <f>SUM(B30*12-O30)</f>
        <v>0</v>
      </c>
      <c r="Q30" s="115">
        <f>AVERAGE(C30:O30)</f>
        <v>0</v>
      </c>
    </row>
    <row r="31" spans="1:17" ht="15" x14ac:dyDescent="0.25">
      <c r="A31" s="63" t="s">
        <v>50</v>
      </c>
      <c r="B31" s="125">
        <f>SUM(ינואר!C37)</f>
        <v>0</v>
      </c>
      <c r="C31" s="104">
        <f>ינואר!H37</f>
        <v>0</v>
      </c>
      <c r="D31" s="128">
        <f>פברואר!H37</f>
        <v>0</v>
      </c>
      <c r="E31" s="128">
        <f>מרץ!H37</f>
        <v>0</v>
      </c>
      <c r="F31" s="128">
        <f>אפריל!H37</f>
        <v>0</v>
      </c>
      <c r="G31" s="128">
        <f>מאי!H37</f>
        <v>0</v>
      </c>
      <c r="H31" s="128">
        <f>יוני!H37</f>
        <v>0</v>
      </c>
      <c r="I31" s="128">
        <f>יולי!H37</f>
        <v>0</v>
      </c>
      <c r="J31" s="128">
        <f>אוגוסט!H37</f>
        <v>0</v>
      </c>
      <c r="K31" s="128">
        <f>ספטמבר!H37</f>
        <v>0</v>
      </c>
      <c r="L31" s="128">
        <f>אוקטובר!H37</f>
        <v>0</v>
      </c>
      <c r="M31" s="128">
        <f>נובמבר!H37</f>
        <v>0</v>
      </c>
      <c r="N31" s="129">
        <f>דצמבר!H37</f>
        <v>0</v>
      </c>
      <c r="O31" s="195">
        <f t="shared" si="0"/>
        <v>0</v>
      </c>
      <c r="P31" s="95">
        <f t="shared" ref="P31:P36" si="5">SUM(B31*12-O31)</f>
        <v>0</v>
      </c>
      <c r="Q31" s="118">
        <f t="shared" ref="Q31:Q36" si="6">AVERAGE(C31:O31)</f>
        <v>0</v>
      </c>
    </row>
    <row r="32" spans="1:17" ht="15" x14ac:dyDescent="0.25">
      <c r="A32" s="63" t="s">
        <v>52</v>
      </c>
      <c r="B32" s="125">
        <f>SUM(ינואר!C38)</f>
        <v>0</v>
      </c>
      <c r="C32" s="104">
        <f>ינואר!H38</f>
        <v>0</v>
      </c>
      <c r="D32" s="128">
        <f>פברואר!H38</f>
        <v>0</v>
      </c>
      <c r="E32" s="128">
        <f>מרץ!H38</f>
        <v>0</v>
      </c>
      <c r="F32" s="128">
        <f>אפריל!H38</f>
        <v>0</v>
      </c>
      <c r="G32" s="128">
        <f>מאי!H38</f>
        <v>0</v>
      </c>
      <c r="H32" s="128">
        <f>יוני!H38</f>
        <v>0</v>
      </c>
      <c r="I32" s="128">
        <f>יולי!H38</f>
        <v>0</v>
      </c>
      <c r="J32" s="128">
        <f>אוגוסט!H38</f>
        <v>0</v>
      </c>
      <c r="K32" s="128">
        <f>ספטמבר!H38</f>
        <v>0</v>
      </c>
      <c r="L32" s="128">
        <f>אוקטובר!H38</f>
        <v>0</v>
      </c>
      <c r="M32" s="128">
        <f>נובמבר!H38</f>
        <v>0</v>
      </c>
      <c r="N32" s="129">
        <f>דצמבר!H38</f>
        <v>0</v>
      </c>
      <c r="O32" s="195">
        <f t="shared" si="0"/>
        <v>0</v>
      </c>
      <c r="P32" s="95">
        <f t="shared" si="5"/>
        <v>0</v>
      </c>
      <c r="Q32" s="118">
        <f t="shared" si="6"/>
        <v>0</v>
      </c>
    </row>
    <row r="33" spans="1:17" ht="15" x14ac:dyDescent="0.25">
      <c r="A33" s="63" t="s">
        <v>53</v>
      </c>
      <c r="B33" s="125">
        <f>SUM(ינואר!C39)</f>
        <v>0</v>
      </c>
      <c r="C33" s="104">
        <f>ינואר!H39</f>
        <v>0</v>
      </c>
      <c r="D33" s="128">
        <f>פברואר!H39</f>
        <v>0</v>
      </c>
      <c r="E33" s="128">
        <f>מרץ!H39</f>
        <v>0</v>
      </c>
      <c r="F33" s="128">
        <f>אפריל!H39</f>
        <v>0</v>
      </c>
      <c r="G33" s="128">
        <f>מאי!H39</f>
        <v>0</v>
      </c>
      <c r="H33" s="128">
        <f>יוני!H39</f>
        <v>0</v>
      </c>
      <c r="I33" s="128">
        <f>יולי!H39</f>
        <v>0</v>
      </c>
      <c r="J33" s="128">
        <f>אוגוסט!H39</f>
        <v>0</v>
      </c>
      <c r="K33" s="128">
        <f>ספטמבר!H39</f>
        <v>0</v>
      </c>
      <c r="L33" s="128">
        <f>אוקטובר!H39</f>
        <v>0</v>
      </c>
      <c r="M33" s="128">
        <f>נובמבר!H39</f>
        <v>0</v>
      </c>
      <c r="N33" s="129">
        <f>דצמבר!H39</f>
        <v>0</v>
      </c>
      <c r="O33" s="195">
        <f t="shared" si="0"/>
        <v>0</v>
      </c>
      <c r="P33" s="95">
        <f t="shared" si="5"/>
        <v>0</v>
      </c>
      <c r="Q33" s="118">
        <f t="shared" si="6"/>
        <v>0</v>
      </c>
    </row>
    <row r="34" spans="1:17" ht="15" x14ac:dyDescent="0.25">
      <c r="A34" s="63" t="s">
        <v>55</v>
      </c>
      <c r="B34" s="125">
        <f>SUM(ינואר!C40)</f>
        <v>0</v>
      </c>
      <c r="C34" s="104">
        <f>ינואר!H40</f>
        <v>0</v>
      </c>
      <c r="D34" s="128">
        <f>פברואר!H40</f>
        <v>0</v>
      </c>
      <c r="E34" s="128">
        <f>מרץ!H40</f>
        <v>0</v>
      </c>
      <c r="F34" s="128">
        <f>אפריל!H40</f>
        <v>0</v>
      </c>
      <c r="G34" s="128">
        <f>מאי!H40</f>
        <v>0</v>
      </c>
      <c r="H34" s="128">
        <f>יוני!H40</f>
        <v>0</v>
      </c>
      <c r="I34" s="128">
        <f>יולי!H40</f>
        <v>0</v>
      </c>
      <c r="J34" s="128">
        <f>אוגוסט!H40</f>
        <v>0</v>
      </c>
      <c r="K34" s="128">
        <f>ספטמבר!H40</f>
        <v>0</v>
      </c>
      <c r="L34" s="128">
        <f>אוקטובר!H40</f>
        <v>0</v>
      </c>
      <c r="M34" s="128">
        <f>נובמבר!H40</f>
        <v>0</v>
      </c>
      <c r="N34" s="129">
        <f>דצמבר!H40</f>
        <v>0</v>
      </c>
      <c r="O34" s="195">
        <f t="shared" si="0"/>
        <v>0</v>
      </c>
      <c r="P34" s="95">
        <f t="shared" si="5"/>
        <v>0</v>
      </c>
      <c r="Q34" s="118">
        <f t="shared" si="6"/>
        <v>0</v>
      </c>
    </row>
    <row r="35" spans="1:17" ht="15.75" thickBot="1" x14ac:dyDescent="0.3">
      <c r="A35" s="68" t="s">
        <v>93</v>
      </c>
      <c r="B35" s="125">
        <f>SUM(ינואר!C41)</f>
        <v>0</v>
      </c>
      <c r="C35" s="105">
        <f>ינואר!H41</f>
        <v>0</v>
      </c>
      <c r="D35" s="130">
        <f>פברואר!H41</f>
        <v>0</v>
      </c>
      <c r="E35" s="130">
        <f>מרץ!H41</f>
        <v>0</v>
      </c>
      <c r="F35" s="130">
        <f>אפריל!H41</f>
        <v>0</v>
      </c>
      <c r="G35" s="130">
        <f>מאי!H41</f>
        <v>0</v>
      </c>
      <c r="H35" s="130">
        <f>יוני!H41</f>
        <v>0</v>
      </c>
      <c r="I35" s="130">
        <f>יולי!H41</f>
        <v>0</v>
      </c>
      <c r="J35" s="130">
        <f>אוגוסט!H41</f>
        <v>0</v>
      </c>
      <c r="K35" s="130">
        <f>ספטמבר!H41</f>
        <v>0</v>
      </c>
      <c r="L35" s="130">
        <f>אוקטובר!H41</f>
        <v>0</v>
      </c>
      <c r="M35" s="130">
        <f>נובמבר!H41</f>
        <v>0</v>
      </c>
      <c r="N35" s="131">
        <f>דצמבר!H41</f>
        <v>0</v>
      </c>
      <c r="O35" s="196">
        <f t="shared" si="0"/>
        <v>0</v>
      </c>
      <c r="P35" s="98">
        <f t="shared" si="5"/>
        <v>0</v>
      </c>
      <c r="Q35" s="132">
        <f t="shared" si="6"/>
        <v>0</v>
      </c>
    </row>
    <row r="36" spans="1:17" s="180" customFormat="1" ht="15.75" thickBot="1" x14ac:dyDescent="0.3">
      <c r="A36" s="67" t="s">
        <v>97</v>
      </c>
      <c r="B36" s="187">
        <f>SUM(B30:B35)</f>
        <v>0</v>
      </c>
      <c r="C36" s="177">
        <f>ינואר!H42</f>
        <v>0</v>
      </c>
      <c r="D36" s="109">
        <f>פברואר!H42</f>
        <v>0</v>
      </c>
      <c r="E36" s="109">
        <f>מרץ!H42</f>
        <v>0</v>
      </c>
      <c r="F36" s="109">
        <f>אפריל!H42</f>
        <v>0</v>
      </c>
      <c r="G36" s="109">
        <f>מאי!H42</f>
        <v>0</v>
      </c>
      <c r="H36" s="109">
        <f>יוני!H42</f>
        <v>0</v>
      </c>
      <c r="I36" s="109">
        <f>יולי!H42</f>
        <v>0</v>
      </c>
      <c r="J36" s="109">
        <f>אוגוסט!H42</f>
        <v>0</v>
      </c>
      <c r="K36" s="109">
        <f>ספטמבר!H42</f>
        <v>0</v>
      </c>
      <c r="L36" s="109">
        <f>אוקטובר!H42</f>
        <v>0</v>
      </c>
      <c r="M36" s="109">
        <f>נובמבר!H42</f>
        <v>0</v>
      </c>
      <c r="N36" s="108">
        <f>דצמבר!H42</f>
        <v>0</v>
      </c>
      <c r="O36" s="186">
        <f t="shared" si="0"/>
        <v>0</v>
      </c>
      <c r="P36" s="217">
        <f t="shared" si="5"/>
        <v>0</v>
      </c>
      <c r="Q36" s="179">
        <f t="shared" si="6"/>
        <v>0</v>
      </c>
    </row>
    <row r="37" spans="1:17" ht="15.75" thickBot="1" x14ac:dyDescent="0.25">
      <c r="A37" s="303" t="s">
        <v>114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5"/>
      <c r="P37" s="305"/>
      <c r="Q37" s="306"/>
    </row>
    <row r="38" spans="1:17" ht="15" x14ac:dyDescent="0.25">
      <c r="A38" s="72" t="s">
        <v>62</v>
      </c>
      <c r="B38" s="111">
        <f>SUM(ינואר!C46)</f>
        <v>0</v>
      </c>
      <c r="C38" s="99">
        <f>ינואר!H46</f>
        <v>0</v>
      </c>
      <c r="D38" s="126">
        <f>פברואר!H46</f>
        <v>0</v>
      </c>
      <c r="E38" s="126">
        <f>מרץ!H46</f>
        <v>0</v>
      </c>
      <c r="F38" s="126">
        <f>אפריל!H46</f>
        <v>0</v>
      </c>
      <c r="G38" s="126">
        <f>מאי!H46</f>
        <v>0</v>
      </c>
      <c r="H38" s="126">
        <f>יוני!H46</f>
        <v>0</v>
      </c>
      <c r="I38" s="126">
        <f>יולי!H46</f>
        <v>0</v>
      </c>
      <c r="J38" s="126">
        <f>אוגוסט!H46</f>
        <v>0</v>
      </c>
      <c r="K38" s="126">
        <f>ספטמבר!H46</f>
        <v>0</v>
      </c>
      <c r="L38" s="126">
        <f>אוקטובר!H46</f>
        <v>0</v>
      </c>
      <c r="M38" s="126">
        <f>נובמבר!H46</f>
        <v>0</v>
      </c>
      <c r="N38" s="127">
        <f>דצמבר!H46</f>
        <v>0</v>
      </c>
      <c r="O38" s="202">
        <f t="shared" si="0"/>
        <v>0</v>
      </c>
      <c r="P38" s="94">
        <f>SUM(B38*12-O38)</f>
        <v>0</v>
      </c>
      <c r="Q38" s="205">
        <f>AVERAGE(C38:O38)</f>
        <v>0</v>
      </c>
    </row>
    <row r="39" spans="1:17" ht="15" x14ac:dyDescent="0.25">
      <c r="A39" s="63" t="s">
        <v>63</v>
      </c>
      <c r="B39" s="111">
        <f>SUM(ינואר!C47)</f>
        <v>0</v>
      </c>
      <c r="C39" s="104">
        <f>ינואר!H47</f>
        <v>0</v>
      </c>
      <c r="D39" s="128">
        <f>פברואר!H47</f>
        <v>0</v>
      </c>
      <c r="E39" s="128">
        <f>מרץ!H47</f>
        <v>0</v>
      </c>
      <c r="F39" s="128">
        <f>אפריל!H47</f>
        <v>0</v>
      </c>
      <c r="G39" s="128">
        <f>מאי!H47</f>
        <v>0</v>
      </c>
      <c r="H39" s="128">
        <f>יוני!H47</f>
        <v>0</v>
      </c>
      <c r="I39" s="128">
        <f>יולי!H47</f>
        <v>0</v>
      </c>
      <c r="J39" s="128">
        <f>אוגוסט!H47</f>
        <v>0</v>
      </c>
      <c r="K39" s="128">
        <f>ספטמבר!H47</f>
        <v>0</v>
      </c>
      <c r="L39" s="128">
        <f>אוקטובר!H47</f>
        <v>0</v>
      </c>
      <c r="M39" s="128">
        <f>נובמבר!H47</f>
        <v>0</v>
      </c>
      <c r="N39" s="129">
        <f>דצמבר!H47</f>
        <v>0</v>
      </c>
      <c r="O39" s="203">
        <f t="shared" si="0"/>
        <v>0</v>
      </c>
      <c r="P39" s="219">
        <f t="shared" ref="P39:P48" si="7">SUM(B39*12-O39)</f>
        <v>0</v>
      </c>
      <c r="Q39" s="218">
        <f t="shared" ref="Q39:Q47" si="8">AVERAGE(C39:O39)</f>
        <v>0</v>
      </c>
    </row>
    <row r="40" spans="1:17" ht="15" x14ac:dyDescent="0.25">
      <c r="A40" s="63" t="s">
        <v>65</v>
      </c>
      <c r="B40" s="111">
        <f>SUM(ינואר!C48)</f>
        <v>0</v>
      </c>
      <c r="C40" s="104">
        <f>ינואר!H48</f>
        <v>0</v>
      </c>
      <c r="D40" s="128">
        <f>פברואר!H48</f>
        <v>0</v>
      </c>
      <c r="E40" s="128">
        <f>מרץ!H48</f>
        <v>0</v>
      </c>
      <c r="F40" s="128">
        <f>אפריל!H48</f>
        <v>0</v>
      </c>
      <c r="G40" s="128">
        <f>מאי!H48</f>
        <v>0</v>
      </c>
      <c r="H40" s="128">
        <f>יוני!H48</f>
        <v>0</v>
      </c>
      <c r="I40" s="128">
        <f>יולי!H48</f>
        <v>0</v>
      </c>
      <c r="J40" s="128">
        <f>אוגוסט!H48</f>
        <v>0</v>
      </c>
      <c r="K40" s="128">
        <f>ספטמבר!H48</f>
        <v>0</v>
      </c>
      <c r="L40" s="128">
        <f>אוקטובר!H48</f>
        <v>0</v>
      </c>
      <c r="M40" s="128">
        <f>נובמבר!H48</f>
        <v>0</v>
      </c>
      <c r="N40" s="129">
        <f>דצמבר!H48</f>
        <v>0</v>
      </c>
      <c r="O40" s="203">
        <f t="shared" si="0"/>
        <v>0</v>
      </c>
      <c r="P40" s="219">
        <f t="shared" si="7"/>
        <v>0</v>
      </c>
      <c r="Q40" s="218">
        <f t="shared" si="8"/>
        <v>0</v>
      </c>
    </row>
    <row r="41" spans="1:17" ht="15" x14ac:dyDescent="0.25">
      <c r="A41" s="63" t="s">
        <v>66</v>
      </c>
      <c r="B41" s="111">
        <f>SUM(ינואר!C49)</f>
        <v>0</v>
      </c>
      <c r="C41" s="104">
        <f>ינואר!H49</f>
        <v>0</v>
      </c>
      <c r="D41" s="128">
        <f>פברואר!H49</f>
        <v>0</v>
      </c>
      <c r="E41" s="128">
        <f>מרץ!H49</f>
        <v>0</v>
      </c>
      <c r="F41" s="128">
        <f>אפריל!H49</f>
        <v>0</v>
      </c>
      <c r="G41" s="128">
        <f>מאי!H49</f>
        <v>0</v>
      </c>
      <c r="H41" s="128">
        <f>יוני!H49</f>
        <v>0</v>
      </c>
      <c r="I41" s="128">
        <f>יולי!H49</f>
        <v>0</v>
      </c>
      <c r="J41" s="128">
        <f>אוגוסט!H49</f>
        <v>0</v>
      </c>
      <c r="K41" s="128">
        <f>ספטמבר!H49</f>
        <v>0</v>
      </c>
      <c r="L41" s="128">
        <f>אוקטובר!H49</f>
        <v>0</v>
      </c>
      <c r="M41" s="128">
        <f>נובמבר!H49</f>
        <v>0</v>
      </c>
      <c r="N41" s="129">
        <f>דצמבר!H49</f>
        <v>0</v>
      </c>
      <c r="O41" s="203">
        <f t="shared" si="0"/>
        <v>0</v>
      </c>
      <c r="P41" s="219">
        <f t="shared" si="7"/>
        <v>0</v>
      </c>
      <c r="Q41" s="218">
        <f t="shared" si="8"/>
        <v>0</v>
      </c>
    </row>
    <row r="42" spans="1:17" ht="15" x14ac:dyDescent="0.25">
      <c r="A42" s="63" t="s">
        <v>68</v>
      </c>
      <c r="B42" s="111">
        <f>SUM(ינואר!C50)</f>
        <v>0</v>
      </c>
      <c r="C42" s="104">
        <f>ינואר!H50</f>
        <v>0</v>
      </c>
      <c r="D42" s="128">
        <f>פברואר!H50</f>
        <v>0</v>
      </c>
      <c r="E42" s="128">
        <f>מרץ!H50</f>
        <v>0</v>
      </c>
      <c r="F42" s="128">
        <f>אפריל!H50</f>
        <v>0</v>
      </c>
      <c r="G42" s="128">
        <f>מאי!H50</f>
        <v>0</v>
      </c>
      <c r="H42" s="128">
        <f>יוני!H50</f>
        <v>0</v>
      </c>
      <c r="I42" s="128">
        <f>יולי!H50</f>
        <v>0</v>
      </c>
      <c r="J42" s="128">
        <f>אוגוסט!H50</f>
        <v>0</v>
      </c>
      <c r="K42" s="128">
        <f>ספטמבר!H50</f>
        <v>0</v>
      </c>
      <c r="L42" s="128">
        <f>אוקטובר!H50</f>
        <v>0</v>
      </c>
      <c r="M42" s="128">
        <f>נובמבר!H50</f>
        <v>0</v>
      </c>
      <c r="N42" s="129">
        <f>דצמבר!H50</f>
        <v>0</v>
      </c>
      <c r="O42" s="203">
        <f t="shared" si="0"/>
        <v>0</v>
      </c>
      <c r="P42" s="219">
        <f t="shared" si="7"/>
        <v>0</v>
      </c>
      <c r="Q42" s="218">
        <f t="shared" si="8"/>
        <v>0</v>
      </c>
    </row>
    <row r="43" spans="1:17" ht="15" x14ac:dyDescent="0.25">
      <c r="A43" s="63" t="s">
        <v>70</v>
      </c>
      <c r="B43" s="111">
        <f>SUM(ינואר!C51)</f>
        <v>0</v>
      </c>
      <c r="C43" s="104">
        <f>ינואר!H51</f>
        <v>0</v>
      </c>
      <c r="D43" s="128">
        <f>פברואר!H51</f>
        <v>0</v>
      </c>
      <c r="E43" s="128">
        <f>מרץ!H51</f>
        <v>0</v>
      </c>
      <c r="F43" s="128">
        <f>אפריל!H51</f>
        <v>0</v>
      </c>
      <c r="G43" s="128">
        <f>מאי!H51</f>
        <v>0</v>
      </c>
      <c r="H43" s="128">
        <f>יוני!H51</f>
        <v>0</v>
      </c>
      <c r="I43" s="128">
        <f>יולי!H51</f>
        <v>0</v>
      </c>
      <c r="J43" s="128">
        <f>אוגוסט!H51</f>
        <v>0</v>
      </c>
      <c r="K43" s="128">
        <f>ספטמבר!H51</f>
        <v>0</v>
      </c>
      <c r="L43" s="128">
        <f>אוקטובר!H51</f>
        <v>0</v>
      </c>
      <c r="M43" s="128">
        <f>נובמבר!H51</f>
        <v>0</v>
      </c>
      <c r="N43" s="129">
        <f>דצמבר!H51</f>
        <v>0</v>
      </c>
      <c r="O43" s="203">
        <f t="shared" si="0"/>
        <v>0</v>
      </c>
      <c r="P43" s="219">
        <f t="shared" si="7"/>
        <v>0</v>
      </c>
      <c r="Q43" s="218">
        <f t="shared" si="8"/>
        <v>0</v>
      </c>
    </row>
    <row r="44" spans="1:17" ht="15" x14ac:dyDescent="0.25">
      <c r="A44" s="63" t="s">
        <v>72</v>
      </c>
      <c r="B44" s="111">
        <f>SUM(ינואר!C52)</f>
        <v>0</v>
      </c>
      <c r="C44" s="104">
        <f>ינואר!H52</f>
        <v>0</v>
      </c>
      <c r="D44" s="128">
        <f>פברואר!H52</f>
        <v>0</v>
      </c>
      <c r="E44" s="128">
        <f>מרץ!H52</f>
        <v>0</v>
      </c>
      <c r="F44" s="128">
        <f>אפריל!H52</f>
        <v>0</v>
      </c>
      <c r="G44" s="128">
        <f>מאי!H52</f>
        <v>0</v>
      </c>
      <c r="H44" s="128">
        <f>יוני!H52</f>
        <v>0</v>
      </c>
      <c r="I44" s="128">
        <f>יולי!H52</f>
        <v>0</v>
      </c>
      <c r="J44" s="128">
        <f>אוגוסט!H52</f>
        <v>0</v>
      </c>
      <c r="K44" s="128">
        <f>ספטמבר!H52</f>
        <v>0</v>
      </c>
      <c r="L44" s="128">
        <f>אוקטובר!H52</f>
        <v>0</v>
      </c>
      <c r="M44" s="128">
        <f>נובמבר!H52</f>
        <v>0</v>
      </c>
      <c r="N44" s="129">
        <f>דצמבר!H52</f>
        <v>0</v>
      </c>
      <c r="O44" s="203">
        <f t="shared" si="0"/>
        <v>0</v>
      </c>
      <c r="P44" s="219">
        <f t="shared" si="7"/>
        <v>0</v>
      </c>
      <c r="Q44" s="218">
        <f t="shared" si="8"/>
        <v>0</v>
      </c>
    </row>
    <row r="45" spans="1:17" ht="15" x14ac:dyDescent="0.25">
      <c r="A45" s="63" t="s">
        <v>74</v>
      </c>
      <c r="B45" s="111">
        <f>SUM(ינואר!C53)</f>
        <v>0</v>
      </c>
      <c r="C45" s="104">
        <f>ינואר!H53</f>
        <v>0</v>
      </c>
      <c r="D45" s="128">
        <f>פברואר!H53</f>
        <v>0</v>
      </c>
      <c r="E45" s="128">
        <f>מרץ!H53</f>
        <v>0</v>
      </c>
      <c r="F45" s="128">
        <f>אפריל!H53</f>
        <v>0</v>
      </c>
      <c r="G45" s="128">
        <f>מאי!H53</f>
        <v>0</v>
      </c>
      <c r="H45" s="128">
        <f>יוני!H53</f>
        <v>0</v>
      </c>
      <c r="I45" s="128">
        <f>יולי!H53</f>
        <v>0</v>
      </c>
      <c r="J45" s="128">
        <f>אוגוסט!H53</f>
        <v>0</v>
      </c>
      <c r="K45" s="128">
        <f>ספטמבר!H53</f>
        <v>0</v>
      </c>
      <c r="L45" s="128">
        <f>אוקטובר!H53</f>
        <v>0</v>
      </c>
      <c r="M45" s="128">
        <f>נובמבר!H53</f>
        <v>0</v>
      </c>
      <c r="N45" s="129">
        <f>דצמבר!H53</f>
        <v>0</v>
      </c>
      <c r="O45" s="203">
        <f t="shared" si="0"/>
        <v>0</v>
      </c>
      <c r="P45" s="219">
        <f t="shared" si="7"/>
        <v>0</v>
      </c>
      <c r="Q45" s="218">
        <f t="shared" si="8"/>
        <v>0</v>
      </c>
    </row>
    <row r="46" spans="1:17" ht="15" x14ac:dyDescent="0.25">
      <c r="A46" s="63" t="s">
        <v>77</v>
      </c>
      <c r="B46" s="111">
        <f>SUM(ינואר!C54)</f>
        <v>0</v>
      </c>
      <c r="C46" s="104">
        <f>ינואר!H54</f>
        <v>0</v>
      </c>
      <c r="D46" s="128">
        <f>פברואר!H54</f>
        <v>0</v>
      </c>
      <c r="E46" s="128">
        <f>מרץ!H54</f>
        <v>0</v>
      </c>
      <c r="F46" s="128">
        <f>אפריל!H54</f>
        <v>0</v>
      </c>
      <c r="G46" s="128">
        <f>מאי!H54</f>
        <v>0</v>
      </c>
      <c r="H46" s="128">
        <f>יוני!H54</f>
        <v>0</v>
      </c>
      <c r="I46" s="128">
        <f>יולי!H54</f>
        <v>0</v>
      </c>
      <c r="J46" s="128">
        <f>אוגוסט!H54</f>
        <v>0</v>
      </c>
      <c r="K46" s="128">
        <f>ספטמבר!H54</f>
        <v>0</v>
      </c>
      <c r="L46" s="128">
        <f>אוקטובר!H54</f>
        <v>0</v>
      </c>
      <c r="M46" s="128">
        <f>נובמבר!H54</f>
        <v>0</v>
      </c>
      <c r="N46" s="129">
        <f>דצמבר!H54</f>
        <v>0</v>
      </c>
      <c r="O46" s="203">
        <f t="shared" si="0"/>
        <v>0</v>
      </c>
      <c r="P46" s="219">
        <f t="shared" si="7"/>
        <v>0</v>
      </c>
      <c r="Q46" s="218">
        <f t="shared" si="8"/>
        <v>0</v>
      </c>
    </row>
    <row r="47" spans="1:17" ht="15.75" thickBot="1" x14ac:dyDescent="0.3">
      <c r="A47" s="64" t="s">
        <v>27</v>
      </c>
      <c r="B47" s="214">
        <f>SUM(ינואר!C55)</f>
        <v>0</v>
      </c>
      <c r="C47" s="105">
        <f>ינואר!H55</f>
        <v>0</v>
      </c>
      <c r="D47" s="130">
        <f>פברואר!H55</f>
        <v>0</v>
      </c>
      <c r="E47" s="130">
        <f>מרץ!H55</f>
        <v>0</v>
      </c>
      <c r="F47" s="130">
        <f>אפריל!H55</f>
        <v>0</v>
      </c>
      <c r="G47" s="130">
        <f>מאי!H55</f>
        <v>0</v>
      </c>
      <c r="H47" s="130">
        <f>יוני!H55</f>
        <v>0</v>
      </c>
      <c r="I47" s="130">
        <f>יולי!H55</f>
        <v>0</v>
      </c>
      <c r="J47" s="130">
        <f>אוגוסט!H55</f>
        <v>0</v>
      </c>
      <c r="K47" s="130">
        <f>ספטמבר!H55</f>
        <v>0</v>
      </c>
      <c r="L47" s="130">
        <f>אוקטובר!H55</f>
        <v>0</v>
      </c>
      <c r="M47" s="130">
        <f>נובמבר!H55</f>
        <v>0</v>
      </c>
      <c r="N47" s="131">
        <f>דצמבר!H55</f>
        <v>0</v>
      </c>
      <c r="O47" s="222">
        <f t="shared" si="0"/>
        <v>0</v>
      </c>
      <c r="P47" s="223">
        <f t="shared" si="7"/>
        <v>0</v>
      </c>
      <c r="Q47" s="224">
        <f t="shared" si="8"/>
        <v>0</v>
      </c>
    </row>
    <row r="48" spans="1:17" ht="15.75" thickBot="1" x14ac:dyDescent="0.3">
      <c r="A48" s="67" t="s">
        <v>115</v>
      </c>
      <c r="B48" s="177">
        <f>SUM(B38:B47)</f>
        <v>0</v>
      </c>
      <c r="C48" s="97">
        <f>ינואר!H56</f>
        <v>0</v>
      </c>
      <c r="D48" s="97">
        <f>פברואר!H56</f>
        <v>0</v>
      </c>
      <c r="E48" s="97">
        <f>מרץ!H56</f>
        <v>0</v>
      </c>
      <c r="F48" s="97">
        <f>אפריל!H56</f>
        <v>0</v>
      </c>
      <c r="G48" s="97">
        <f>מאי!H56</f>
        <v>0</v>
      </c>
      <c r="H48" s="97">
        <f>יוני!H56</f>
        <v>0</v>
      </c>
      <c r="I48" s="97">
        <f>יולי!H56</f>
        <v>0</v>
      </c>
      <c r="J48" s="97">
        <f>אוגוסט!H56</f>
        <v>0</v>
      </c>
      <c r="K48" s="133">
        <f>ספטמבר!H56</f>
        <v>0</v>
      </c>
      <c r="L48" s="133">
        <f>אוקטובר!H56</f>
        <v>0</v>
      </c>
      <c r="M48" s="133">
        <f>נובמבר!H56</f>
        <v>0</v>
      </c>
      <c r="N48" s="134">
        <f>דצמבר!H56</f>
        <v>0</v>
      </c>
      <c r="O48" s="217">
        <f t="shared" si="0"/>
        <v>0</v>
      </c>
      <c r="P48" s="221">
        <f t="shared" si="7"/>
        <v>0</v>
      </c>
      <c r="Q48" s="220">
        <f>AVERAGE(C48:O48)</f>
        <v>0</v>
      </c>
    </row>
    <row r="49" spans="1:17" ht="15.75" thickBot="1" x14ac:dyDescent="0.3">
      <c r="A49" s="292" t="s">
        <v>89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301"/>
      <c r="P49" s="301"/>
      <c r="Q49" s="302"/>
    </row>
    <row r="50" spans="1:17" ht="15" x14ac:dyDescent="0.25">
      <c r="A50" s="72" t="s">
        <v>4</v>
      </c>
      <c r="B50" s="111">
        <f>SUM(ינואר!K5)</f>
        <v>0</v>
      </c>
      <c r="C50" s="135">
        <f>SUM(ינואר!P5)</f>
        <v>0</v>
      </c>
      <c r="D50" s="128">
        <f>פברואר!P5</f>
        <v>0</v>
      </c>
      <c r="E50" s="128">
        <f>מרץ!P5</f>
        <v>0</v>
      </c>
      <c r="F50" s="128">
        <f>אפריל!P5</f>
        <v>0</v>
      </c>
      <c r="G50" s="128">
        <f>מאי!P5</f>
        <v>0</v>
      </c>
      <c r="H50" s="128">
        <f>יוני!P5</f>
        <v>0</v>
      </c>
      <c r="I50" s="128">
        <f>יולי!P5</f>
        <v>0</v>
      </c>
      <c r="J50" s="128">
        <f>אוגוסט!P5</f>
        <v>0</v>
      </c>
      <c r="K50" s="128">
        <f>ספטמבר!P5</f>
        <v>0</v>
      </c>
      <c r="L50" s="128">
        <f>אוקטובר!P5</f>
        <v>0</v>
      </c>
      <c r="M50" s="128">
        <f>נובמבר!P5</f>
        <v>0</v>
      </c>
      <c r="N50" s="129">
        <f>דצמבר!P5</f>
        <v>0</v>
      </c>
      <c r="O50" s="191">
        <f t="shared" si="0"/>
        <v>0</v>
      </c>
      <c r="P50" s="94">
        <f>SUM(B50*12-O50)</f>
        <v>0</v>
      </c>
      <c r="Q50" s="115">
        <f>AVERAGE(C50:O50)</f>
        <v>0</v>
      </c>
    </row>
    <row r="51" spans="1:17" ht="15" x14ac:dyDescent="0.25">
      <c r="A51" s="63" t="s">
        <v>6</v>
      </c>
      <c r="B51" s="111">
        <f>SUM(ינואר!K6)</f>
        <v>0</v>
      </c>
      <c r="C51" s="104">
        <f>SUM(ינואר!P6)</f>
        <v>0</v>
      </c>
      <c r="D51" s="128">
        <f>פברואר!P6</f>
        <v>0</v>
      </c>
      <c r="E51" s="128">
        <f>מרץ!P6</f>
        <v>0</v>
      </c>
      <c r="F51" s="128">
        <f>אפריל!P6</f>
        <v>0</v>
      </c>
      <c r="G51" s="128">
        <f>מאי!P6</f>
        <v>0</v>
      </c>
      <c r="H51" s="128">
        <f>יוני!P6</f>
        <v>0</v>
      </c>
      <c r="I51" s="128">
        <f>יולי!P6</f>
        <v>0</v>
      </c>
      <c r="J51" s="128">
        <f>אוגוסט!P6</f>
        <v>0</v>
      </c>
      <c r="K51" s="128">
        <f>ספטמבר!P6</f>
        <v>0</v>
      </c>
      <c r="L51" s="128">
        <f>אוקטובר!P6</f>
        <v>0</v>
      </c>
      <c r="M51" s="128">
        <f>נובמבר!P6</f>
        <v>0</v>
      </c>
      <c r="N51" s="129">
        <f>דצמבר!P6</f>
        <v>0</v>
      </c>
      <c r="O51" s="192">
        <f t="shared" si="0"/>
        <v>0</v>
      </c>
      <c r="P51" s="95">
        <f t="shared" ref="P51:P60" si="9">SUM(B51*12-O51)</f>
        <v>0</v>
      </c>
      <c r="Q51" s="118">
        <f t="shared" ref="Q51:Q60" si="10">AVERAGE(C51:O51)</f>
        <v>0</v>
      </c>
    </row>
    <row r="52" spans="1:17" ht="15" x14ac:dyDescent="0.25">
      <c r="A52" s="63" t="s">
        <v>8</v>
      </c>
      <c r="B52" s="111">
        <f>SUM(ינואר!K7)</f>
        <v>0</v>
      </c>
      <c r="C52" s="104">
        <f>SUM(ינואר!P7)</f>
        <v>0</v>
      </c>
      <c r="D52" s="128">
        <f>פברואר!P7</f>
        <v>0</v>
      </c>
      <c r="E52" s="128">
        <f>מרץ!P7</f>
        <v>0</v>
      </c>
      <c r="F52" s="128">
        <f>אפריל!P7</f>
        <v>0</v>
      </c>
      <c r="G52" s="128">
        <f>מאי!P7</f>
        <v>0</v>
      </c>
      <c r="H52" s="128">
        <f>יוני!P7</f>
        <v>0</v>
      </c>
      <c r="I52" s="128">
        <f>יולי!P7</f>
        <v>0</v>
      </c>
      <c r="J52" s="128">
        <f>אוגוסט!P7</f>
        <v>0</v>
      </c>
      <c r="K52" s="128">
        <f>ספטמבר!P7</f>
        <v>0</v>
      </c>
      <c r="L52" s="128">
        <f>אוקטובר!P7</f>
        <v>0</v>
      </c>
      <c r="M52" s="128">
        <f>נובמבר!P7</f>
        <v>0</v>
      </c>
      <c r="N52" s="129">
        <f>דצמבר!P7</f>
        <v>0</v>
      </c>
      <c r="O52" s="192">
        <f t="shared" si="0"/>
        <v>0</v>
      </c>
      <c r="P52" s="95">
        <f t="shared" si="9"/>
        <v>0</v>
      </c>
      <c r="Q52" s="118">
        <f t="shared" si="10"/>
        <v>0</v>
      </c>
    </row>
    <row r="53" spans="1:17" ht="15" x14ac:dyDescent="0.25">
      <c r="A53" s="63" t="s">
        <v>88</v>
      </c>
      <c r="B53" s="111">
        <f>SUM(ינואר!K8)</f>
        <v>0</v>
      </c>
      <c r="C53" s="104">
        <f>SUM(ינואר!P8)</f>
        <v>0</v>
      </c>
      <c r="D53" s="128">
        <f>פברואר!P8</f>
        <v>0</v>
      </c>
      <c r="E53" s="128">
        <f>מרץ!P8</f>
        <v>0</v>
      </c>
      <c r="F53" s="128">
        <f>אפריל!P8</f>
        <v>0</v>
      </c>
      <c r="G53" s="128">
        <f>מאי!P8</f>
        <v>0</v>
      </c>
      <c r="H53" s="128">
        <f>יוני!P8</f>
        <v>0</v>
      </c>
      <c r="I53" s="128">
        <f>יולי!P8</f>
        <v>0</v>
      </c>
      <c r="J53" s="128">
        <f>אוגוסט!P8</f>
        <v>0</v>
      </c>
      <c r="K53" s="128">
        <f>ספטמבר!P8</f>
        <v>0</v>
      </c>
      <c r="L53" s="128">
        <f>אוקטובר!P8</f>
        <v>0</v>
      </c>
      <c r="M53" s="128">
        <f>נובמבר!P8</f>
        <v>0</v>
      </c>
      <c r="N53" s="129">
        <f>דצמבר!P8</f>
        <v>0</v>
      </c>
      <c r="O53" s="192">
        <f>SUM(C53:N53)</f>
        <v>0</v>
      </c>
      <c r="P53" s="95">
        <f t="shared" si="9"/>
        <v>0</v>
      </c>
      <c r="Q53" s="118">
        <f t="shared" si="10"/>
        <v>0</v>
      </c>
    </row>
    <row r="54" spans="1:17" ht="15" x14ac:dyDescent="0.25">
      <c r="A54" s="63" t="s">
        <v>11</v>
      </c>
      <c r="B54" s="111">
        <f>SUM(ינואר!K9)</f>
        <v>0</v>
      </c>
      <c r="C54" s="104">
        <f>SUM(ינואר!P9)</f>
        <v>0</v>
      </c>
      <c r="D54" s="128">
        <f>פברואר!P9</f>
        <v>0</v>
      </c>
      <c r="E54" s="128">
        <f>מרץ!P9</f>
        <v>0</v>
      </c>
      <c r="F54" s="128">
        <f>אפריל!P9</f>
        <v>0</v>
      </c>
      <c r="G54" s="128">
        <f>מאי!P9</f>
        <v>0</v>
      </c>
      <c r="H54" s="128">
        <f>יוני!P9</f>
        <v>0</v>
      </c>
      <c r="I54" s="128">
        <f>יולי!P9</f>
        <v>0</v>
      </c>
      <c r="J54" s="128">
        <f>אוגוסט!P9</f>
        <v>0</v>
      </c>
      <c r="K54" s="128">
        <f>ספטמבר!P9</f>
        <v>0</v>
      </c>
      <c r="L54" s="128">
        <f>אוקטובר!P9</f>
        <v>0</v>
      </c>
      <c r="M54" s="128">
        <f>נובמבר!P9</f>
        <v>0</v>
      </c>
      <c r="N54" s="129">
        <f>דצמבר!P9</f>
        <v>0</v>
      </c>
      <c r="O54" s="192">
        <f t="shared" si="0"/>
        <v>0</v>
      </c>
      <c r="P54" s="95">
        <f t="shared" si="9"/>
        <v>0</v>
      </c>
      <c r="Q54" s="118">
        <f t="shared" si="10"/>
        <v>0</v>
      </c>
    </row>
    <row r="55" spans="1:17" ht="15" x14ac:dyDescent="0.25">
      <c r="A55" s="63" t="s">
        <v>13</v>
      </c>
      <c r="B55" s="111">
        <f>SUM(ינואר!K10)</f>
        <v>0</v>
      </c>
      <c r="C55" s="104">
        <f>SUM(ינואר!P10)</f>
        <v>0</v>
      </c>
      <c r="D55" s="128">
        <f>פברואר!P10</f>
        <v>0</v>
      </c>
      <c r="E55" s="128">
        <f>מרץ!P10</f>
        <v>0</v>
      </c>
      <c r="F55" s="128">
        <f>אפריל!P10</f>
        <v>0</v>
      </c>
      <c r="G55" s="128">
        <f>מאי!P10</f>
        <v>0</v>
      </c>
      <c r="H55" s="128">
        <f>יוני!P10</f>
        <v>0</v>
      </c>
      <c r="I55" s="128">
        <f>יולי!P10</f>
        <v>0</v>
      </c>
      <c r="J55" s="128">
        <f>אוגוסט!P10</f>
        <v>0</v>
      </c>
      <c r="K55" s="128">
        <f>ספטמבר!P10</f>
        <v>0</v>
      </c>
      <c r="L55" s="128">
        <f>אוקטובר!P10</f>
        <v>0</v>
      </c>
      <c r="M55" s="128">
        <f>נובמבר!P10</f>
        <v>0</v>
      </c>
      <c r="N55" s="129">
        <f>דצמבר!P10</f>
        <v>0</v>
      </c>
      <c r="O55" s="192">
        <f t="shared" si="0"/>
        <v>0</v>
      </c>
      <c r="P55" s="95">
        <f t="shared" si="9"/>
        <v>0</v>
      </c>
      <c r="Q55" s="118">
        <f t="shared" si="10"/>
        <v>0</v>
      </c>
    </row>
    <row r="56" spans="1:17" ht="15" x14ac:dyDescent="0.25">
      <c r="A56" s="63" t="s">
        <v>15</v>
      </c>
      <c r="B56" s="111">
        <f>SUM(ינואר!K11)</f>
        <v>0</v>
      </c>
      <c r="C56" s="104">
        <f>SUM(ינואר!P11)</f>
        <v>0</v>
      </c>
      <c r="D56" s="128">
        <f>פברואר!P11</f>
        <v>0</v>
      </c>
      <c r="E56" s="128">
        <f>מרץ!P11</f>
        <v>0</v>
      </c>
      <c r="F56" s="128">
        <f>אפריל!P11</f>
        <v>0</v>
      </c>
      <c r="G56" s="128">
        <f>מאי!P11</f>
        <v>0</v>
      </c>
      <c r="H56" s="128">
        <f>יוני!P11</f>
        <v>0</v>
      </c>
      <c r="I56" s="128">
        <f>יולי!P11</f>
        <v>0</v>
      </c>
      <c r="J56" s="128">
        <f>אוגוסט!P11</f>
        <v>0</v>
      </c>
      <c r="K56" s="128">
        <f>ספטמבר!P11</f>
        <v>0</v>
      </c>
      <c r="L56" s="128">
        <f>אוקטובר!P11</f>
        <v>0</v>
      </c>
      <c r="M56" s="128">
        <f>נובמבר!P11</f>
        <v>0</v>
      </c>
      <c r="N56" s="129">
        <f>דצמבר!P11</f>
        <v>0</v>
      </c>
      <c r="O56" s="192">
        <f t="shared" si="0"/>
        <v>0</v>
      </c>
      <c r="P56" s="95">
        <f t="shared" si="9"/>
        <v>0</v>
      </c>
      <c r="Q56" s="118">
        <f t="shared" si="10"/>
        <v>0</v>
      </c>
    </row>
    <row r="57" spans="1:17" ht="15" x14ac:dyDescent="0.25">
      <c r="A57" s="63" t="s">
        <v>17</v>
      </c>
      <c r="B57" s="111">
        <f>SUM(ינואר!K12)</f>
        <v>0</v>
      </c>
      <c r="C57" s="104">
        <f>SUM(ינואר!P12)</f>
        <v>0</v>
      </c>
      <c r="D57" s="128">
        <f>פברואר!P12</f>
        <v>0</v>
      </c>
      <c r="E57" s="128">
        <f>מרץ!P12</f>
        <v>0</v>
      </c>
      <c r="F57" s="128">
        <f>אפריל!P12</f>
        <v>0</v>
      </c>
      <c r="G57" s="128">
        <f>מאי!P12</f>
        <v>0</v>
      </c>
      <c r="H57" s="128">
        <f>יוני!P12</f>
        <v>0</v>
      </c>
      <c r="I57" s="128">
        <f>יולי!P12</f>
        <v>0</v>
      </c>
      <c r="J57" s="128">
        <f>אוגוסט!P12</f>
        <v>0</v>
      </c>
      <c r="K57" s="128">
        <f>ספטמבר!P12</f>
        <v>0</v>
      </c>
      <c r="L57" s="128">
        <f>אוקטובר!P12</f>
        <v>0</v>
      </c>
      <c r="M57" s="128">
        <f>נובמבר!P12</f>
        <v>0</v>
      </c>
      <c r="N57" s="129">
        <f>דצמבר!P12</f>
        <v>0</v>
      </c>
      <c r="O57" s="192">
        <f t="shared" si="0"/>
        <v>0</v>
      </c>
      <c r="P57" s="95">
        <f t="shared" si="9"/>
        <v>0</v>
      </c>
      <c r="Q57" s="118">
        <f t="shared" si="10"/>
        <v>0</v>
      </c>
    </row>
    <row r="58" spans="1:17" ht="15" x14ac:dyDescent="0.25">
      <c r="A58" s="66" t="s">
        <v>27</v>
      </c>
      <c r="B58" s="111">
        <f>SUM(ינואר!K13)</f>
        <v>0</v>
      </c>
      <c r="C58" s="104">
        <f>SUM(ינואר!P13)</f>
        <v>0</v>
      </c>
      <c r="D58" s="128">
        <f>פברואר!P13</f>
        <v>0</v>
      </c>
      <c r="E58" s="128">
        <f>מרץ!P13</f>
        <v>0</v>
      </c>
      <c r="F58" s="128">
        <f>אפריל!P13</f>
        <v>0</v>
      </c>
      <c r="G58" s="128">
        <f>מאי!P13</f>
        <v>0</v>
      </c>
      <c r="H58" s="128">
        <f>יוני!P13</f>
        <v>0</v>
      </c>
      <c r="I58" s="128">
        <f>יולי!P13</f>
        <v>0</v>
      </c>
      <c r="J58" s="128">
        <f>אוגוסט!P13</f>
        <v>0</v>
      </c>
      <c r="K58" s="128">
        <f>ספטמבר!P13</f>
        <v>0</v>
      </c>
      <c r="L58" s="128">
        <f>אוקטובר!P13</f>
        <v>0</v>
      </c>
      <c r="M58" s="128">
        <f>נובמבר!P13</f>
        <v>0</v>
      </c>
      <c r="N58" s="129">
        <f>דצמבר!P13</f>
        <v>0</v>
      </c>
      <c r="O58" s="192">
        <f t="shared" si="0"/>
        <v>0</v>
      </c>
      <c r="P58" s="95">
        <f t="shared" si="9"/>
        <v>0</v>
      </c>
      <c r="Q58" s="118">
        <f t="shared" si="10"/>
        <v>0</v>
      </c>
    </row>
    <row r="59" spans="1:17" ht="15.75" thickBot="1" x14ac:dyDescent="0.3">
      <c r="A59" s="64" t="s">
        <v>27</v>
      </c>
      <c r="B59" s="111">
        <f>SUM(ינואר!K14)</f>
        <v>0</v>
      </c>
      <c r="C59" s="105">
        <f>SUM(ינואר!P14)</f>
        <v>0</v>
      </c>
      <c r="D59" s="130">
        <f>פברואר!P14</f>
        <v>0</v>
      </c>
      <c r="E59" s="130">
        <f>מרץ!P14</f>
        <v>0</v>
      </c>
      <c r="F59" s="130">
        <f>אפריל!P14</f>
        <v>0</v>
      </c>
      <c r="G59" s="130">
        <f>מאי!P14</f>
        <v>0</v>
      </c>
      <c r="H59" s="130">
        <f>יוני!P14</f>
        <v>0</v>
      </c>
      <c r="I59" s="130">
        <f>יולי!P14</f>
        <v>0</v>
      </c>
      <c r="J59" s="130">
        <f>אוגוסט!P14</f>
        <v>0</v>
      </c>
      <c r="K59" s="130">
        <f>ספטמבר!P14</f>
        <v>0</v>
      </c>
      <c r="L59" s="130">
        <f>אוקטובר!P14</f>
        <v>0</v>
      </c>
      <c r="M59" s="130">
        <f>נובמבר!P14</f>
        <v>0</v>
      </c>
      <c r="N59" s="131">
        <f>דצמבר!P14</f>
        <v>0</v>
      </c>
      <c r="O59" s="197">
        <f t="shared" si="0"/>
        <v>0</v>
      </c>
      <c r="P59" s="95">
        <f t="shared" si="9"/>
        <v>0</v>
      </c>
      <c r="Q59" s="132">
        <f t="shared" si="10"/>
        <v>0</v>
      </c>
    </row>
    <row r="60" spans="1:17" s="180" customFormat="1" ht="15.75" thickBot="1" x14ac:dyDescent="0.3">
      <c r="A60" s="77" t="s">
        <v>116</v>
      </c>
      <c r="B60" s="215">
        <f>SUM(B50:B59)</f>
        <v>0</v>
      </c>
      <c r="C60" s="182">
        <f>SUM(ינואר!P15)</f>
        <v>0</v>
      </c>
      <c r="D60" s="183">
        <f>פברואר!P15</f>
        <v>0</v>
      </c>
      <c r="E60" s="183">
        <f>מרץ!P15</f>
        <v>0</v>
      </c>
      <c r="F60" s="183">
        <f>אפריל!P15</f>
        <v>0</v>
      </c>
      <c r="G60" s="183">
        <f>מאי!P15</f>
        <v>0</v>
      </c>
      <c r="H60" s="183">
        <f>יוני!P15</f>
        <v>0</v>
      </c>
      <c r="I60" s="183">
        <f>יולי!P15</f>
        <v>0</v>
      </c>
      <c r="J60" s="183">
        <f>אוגוסט!P15</f>
        <v>0</v>
      </c>
      <c r="K60" s="184">
        <f>ספטמבר!P15</f>
        <v>0</v>
      </c>
      <c r="L60" s="183">
        <f>אוקטובר!P15</f>
        <v>0</v>
      </c>
      <c r="M60" s="184">
        <f>נובמבר!P15</f>
        <v>0</v>
      </c>
      <c r="N60" s="185">
        <f>דצמבר!P15</f>
        <v>0</v>
      </c>
      <c r="O60" s="186">
        <f t="shared" si="0"/>
        <v>0</v>
      </c>
      <c r="P60" s="217">
        <f t="shared" si="9"/>
        <v>0</v>
      </c>
      <c r="Q60" s="179">
        <f t="shared" si="10"/>
        <v>0</v>
      </c>
    </row>
    <row r="61" spans="1:17" ht="15.75" thickBot="1" x14ac:dyDescent="0.3">
      <c r="A61" s="289" t="s">
        <v>117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1"/>
    </row>
    <row r="62" spans="1:17" ht="15" x14ac:dyDescent="0.25">
      <c r="A62" s="72" t="s">
        <v>26</v>
      </c>
      <c r="B62" s="137">
        <f>SUM(ינואר!K19)</f>
        <v>0</v>
      </c>
      <c r="C62" s="138">
        <f>ינואר!P19</f>
        <v>0</v>
      </c>
      <c r="D62" s="139">
        <f>פברואר!P19</f>
        <v>0</v>
      </c>
      <c r="E62" s="139">
        <f>מרץ!P19</f>
        <v>0</v>
      </c>
      <c r="F62" s="139">
        <f>אפריל!P19</f>
        <v>0</v>
      </c>
      <c r="G62" s="139">
        <f>מאי!P19</f>
        <v>0</v>
      </c>
      <c r="H62" s="139">
        <f>יוני!P19</f>
        <v>0</v>
      </c>
      <c r="I62" s="139">
        <f>יולי!P19</f>
        <v>0</v>
      </c>
      <c r="J62" s="139">
        <f>אוגוסט!P19</f>
        <v>0</v>
      </c>
      <c r="K62" s="139">
        <f>ספטמבר!P19</f>
        <v>0</v>
      </c>
      <c r="L62" s="139">
        <f>אוקטובר!P19</f>
        <v>0</v>
      </c>
      <c r="M62" s="140">
        <f>נובמבר!P19</f>
        <v>0</v>
      </c>
      <c r="N62" s="141">
        <f>דצמבר!P19</f>
        <v>0</v>
      </c>
      <c r="O62" s="198">
        <f t="shared" si="0"/>
        <v>0</v>
      </c>
      <c r="P62" s="94">
        <f>SUM(B62*12-O62)</f>
        <v>0</v>
      </c>
      <c r="Q62" s="115">
        <f>AVERAGE(C62:O62)</f>
        <v>0</v>
      </c>
    </row>
    <row r="63" spans="1:17" ht="15" x14ac:dyDescent="0.25">
      <c r="A63" s="63" t="s">
        <v>28</v>
      </c>
      <c r="B63" s="137">
        <f>SUM(ינואר!K20)</f>
        <v>0</v>
      </c>
      <c r="C63" s="142">
        <f>ינואר!P20</f>
        <v>0</v>
      </c>
      <c r="D63" s="143">
        <f>פברואר!P20</f>
        <v>0</v>
      </c>
      <c r="E63" s="143">
        <f>מרץ!P20</f>
        <v>0</v>
      </c>
      <c r="F63" s="143">
        <f>אפריל!P20</f>
        <v>0</v>
      </c>
      <c r="G63" s="143">
        <f>מאי!P20</f>
        <v>0</v>
      </c>
      <c r="H63" s="143">
        <f>יוני!P20</f>
        <v>0</v>
      </c>
      <c r="I63" s="143">
        <f>יולי!P20</f>
        <v>0</v>
      </c>
      <c r="J63" s="143">
        <f>אוגוסט!P20</f>
        <v>0</v>
      </c>
      <c r="K63" s="143">
        <f>ספטמבר!P20</f>
        <v>0</v>
      </c>
      <c r="L63" s="143">
        <f>אוקטובר!P20</f>
        <v>0</v>
      </c>
      <c r="M63" s="144">
        <f>נובמבר!P20</f>
        <v>0</v>
      </c>
      <c r="N63" s="145">
        <f>דצמבר!P20</f>
        <v>0</v>
      </c>
      <c r="O63" s="199">
        <f t="shared" si="0"/>
        <v>0</v>
      </c>
      <c r="P63" s="95">
        <f t="shared" ref="P63:P67" si="11">SUM(B63*12-O63)</f>
        <v>0</v>
      </c>
      <c r="Q63" s="118">
        <f t="shared" ref="Q63:Q67" si="12">AVERAGE(C63:O63)</f>
        <v>0</v>
      </c>
    </row>
    <row r="64" spans="1:17" ht="15" x14ac:dyDescent="0.25">
      <c r="A64" s="63" t="s">
        <v>30</v>
      </c>
      <c r="B64" s="137">
        <f>SUM(ינואר!K21)</f>
        <v>0</v>
      </c>
      <c r="C64" s="142">
        <f>ינואר!P21</f>
        <v>0</v>
      </c>
      <c r="D64" s="143">
        <f>פברואר!P21</f>
        <v>0</v>
      </c>
      <c r="E64" s="143">
        <f>מרץ!P21</f>
        <v>0</v>
      </c>
      <c r="F64" s="143">
        <f>אפריל!P21</f>
        <v>0</v>
      </c>
      <c r="G64" s="143">
        <f>מאי!P21</f>
        <v>0</v>
      </c>
      <c r="H64" s="143">
        <f>יוני!P21</f>
        <v>0</v>
      </c>
      <c r="I64" s="143">
        <f>יולי!P21</f>
        <v>0</v>
      </c>
      <c r="J64" s="143">
        <f>אוגוסט!P21</f>
        <v>0</v>
      </c>
      <c r="K64" s="143">
        <f>ספטמבר!P21</f>
        <v>0</v>
      </c>
      <c r="L64" s="143">
        <f>אוקטובר!P21</f>
        <v>0</v>
      </c>
      <c r="M64" s="144">
        <f>נובמבר!P21</f>
        <v>0</v>
      </c>
      <c r="N64" s="145">
        <f>דצמבר!P21</f>
        <v>0</v>
      </c>
      <c r="O64" s="199">
        <f t="shared" si="0"/>
        <v>0</v>
      </c>
      <c r="P64" s="95">
        <f t="shared" si="11"/>
        <v>0</v>
      </c>
      <c r="Q64" s="118">
        <f t="shared" si="12"/>
        <v>0</v>
      </c>
    </row>
    <row r="65" spans="1:17" ht="15" x14ac:dyDescent="0.25">
      <c r="A65" s="63" t="s">
        <v>31</v>
      </c>
      <c r="B65" s="137">
        <f>SUM(ינואר!K22)</f>
        <v>0</v>
      </c>
      <c r="C65" s="142">
        <f>ינואר!P22</f>
        <v>0</v>
      </c>
      <c r="D65" s="143">
        <f>פברואר!P22</f>
        <v>0</v>
      </c>
      <c r="E65" s="143">
        <f>מרץ!P22</f>
        <v>0</v>
      </c>
      <c r="F65" s="143">
        <f>אפריל!P22</f>
        <v>0</v>
      </c>
      <c r="G65" s="143">
        <f>מאי!P22</f>
        <v>0</v>
      </c>
      <c r="H65" s="143">
        <f>יוני!P22</f>
        <v>0</v>
      </c>
      <c r="I65" s="143">
        <f>יולי!P22</f>
        <v>0</v>
      </c>
      <c r="J65" s="143">
        <f>אוגוסט!P22</f>
        <v>0</v>
      </c>
      <c r="K65" s="143">
        <f>ספטמבר!P22</f>
        <v>0</v>
      </c>
      <c r="L65" s="143">
        <f>אוקטובר!P22</f>
        <v>0</v>
      </c>
      <c r="M65" s="144">
        <f>נובמבר!P22</f>
        <v>0</v>
      </c>
      <c r="N65" s="145">
        <f>דצמבר!P22</f>
        <v>0</v>
      </c>
      <c r="O65" s="199">
        <f t="shared" si="0"/>
        <v>0</v>
      </c>
      <c r="P65" s="95">
        <f t="shared" si="11"/>
        <v>0</v>
      </c>
      <c r="Q65" s="118">
        <f t="shared" si="12"/>
        <v>0</v>
      </c>
    </row>
    <row r="66" spans="1:17" ht="15.75" thickBot="1" x14ac:dyDescent="0.3">
      <c r="A66" s="64" t="s">
        <v>27</v>
      </c>
      <c r="B66" s="137">
        <f>SUM(ינואר!K23)</f>
        <v>0</v>
      </c>
      <c r="C66" s="146">
        <f>ינואר!P23</f>
        <v>0</v>
      </c>
      <c r="D66" s="147">
        <f>פברואר!P23</f>
        <v>0</v>
      </c>
      <c r="E66" s="147">
        <f>מרץ!P23</f>
        <v>0</v>
      </c>
      <c r="F66" s="147">
        <f>אפריל!P23</f>
        <v>0</v>
      </c>
      <c r="G66" s="147">
        <f>מאי!P23</f>
        <v>0</v>
      </c>
      <c r="H66" s="147">
        <f>יוני!P23</f>
        <v>0</v>
      </c>
      <c r="I66" s="147">
        <f>יולי!P23</f>
        <v>0</v>
      </c>
      <c r="J66" s="147">
        <f>אוגוסט!P23</f>
        <v>0</v>
      </c>
      <c r="K66" s="147">
        <f>ספטמבר!P23</f>
        <v>0</v>
      </c>
      <c r="L66" s="147">
        <f>אוקטובר!P23</f>
        <v>0</v>
      </c>
      <c r="M66" s="148">
        <f>נובמבר!P23</f>
        <v>0</v>
      </c>
      <c r="N66" s="149">
        <f>דצמבר!P23</f>
        <v>0</v>
      </c>
      <c r="O66" s="200">
        <f t="shared" si="0"/>
        <v>0</v>
      </c>
      <c r="P66" s="98">
        <f t="shared" si="11"/>
        <v>0</v>
      </c>
      <c r="Q66" s="132">
        <f t="shared" si="12"/>
        <v>0</v>
      </c>
    </row>
    <row r="67" spans="1:17" ht="15.75" thickBot="1" x14ac:dyDescent="0.3">
      <c r="A67" s="67" t="s">
        <v>118</v>
      </c>
      <c r="B67" s="186">
        <f>SUM(B62:B66)</f>
        <v>0</v>
      </c>
      <c r="C67" s="123">
        <f>ינואר!P24</f>
        <v>0</v>
      </c>
      <c r="D67" s="97">
        <f>פברואר!P24</f>
        <v>0</v>
      </c>
      <c r="E67" s="97">
        <f>מרץ!P24</f>
        <v>0</v>
      </c>
      <c r="F67" s="97">
        <f>אפריל!P24</f>
        <v>0</v>
      </c>
      <c r="G67" s="97">
        <f>מאי!P24</f>
        <v>0</v>
      </c>
      <c r="H67" s="97">
        <f>יוני!P24</f>
        <v>0</v>
      </c>
      <c r="I67" s="97">
        <f>יולי!P24</f>
        <v>0</v>
      </c>
      <c r="J67" s="97">
        <f>אוגוסט!P24</f>
        <v>0</v>
      </c>
      <c r="K67" s="97">
        <f>ספטמבר!P24</f>
        <v>0</v>
      </c>
      <c r="L67" s="97">
        <f>אוקטובר!P24</f>
        <v>0</v>
      </c>
      <c r="M67" s="133">
        <f>נובמבר!P24</f>
        <v>0</v>
      </c>
      <c r="N67" s="134">
        <f>דצמבר!P24</f>
        <v>0</v>
      </c>
      <c r="O67" s="186">
        <f t="shared" si="0"/>
        <v>0</v>
      </c>
      <c r="P67" s="221">
        <f t="shared" si="11"/>
        <v>0</v>
      </c>
      <c r="Q67" s="220">
        <f t="shared" si="12"/>
        <v>0</v>
      </c>
    </row>
    <row r="68" spans="1:17" ht="15.75" thickBot="1" x14ac:dyDescent="0.3">
      <c r="A68" s="292" t="s">
        <v>119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4"/>
    </row>
    <row r="69" spans="1:17" ht="15" x14ac:dyDescent="0.25">
      <c r="A69" s="72" t="s">
        <v>39</v>
      </c>
      <c r="B69" s="110">
        <f>SUM(ינואר!K28)</f>
        <v>0</v>
      </c>
      <c r="C69" s="138">
        <f>ינואר!P28</f>
        <v>0</v>
      </c>
      <c r="D69" s="139">
        <f>פברואר!P28</f>
        <v>0</v>
      </c>
      <c r="E69" s="139">
        <f>מרץ!P28</f>
        <v>0</v>
      </c>
      <c r="F69" s="139">
        <f>אפריל!P28</f>
        <v>0</v>
      </c>
      <c r="G69" s="139">
        <f>מאי!P28</f>
        <v>0</v>
      </c>
      <c r="H69" s="139">
        <f>יוני!P28</f>
        <v>0</v>
      </c>
      <c r="I69" s="139">
        <f>יולי!P28</f>
        <v>0</v>
      </c>
      <c r="J69" s="139">
        <f>אוגוסט!P28</f>
        <v>0</v>
      </c>
      <c r="K69" s="139">
        <f>ספטמבר!P28</f>
        <v>0</v>
      </c>
      <c r="L69" s="139">
        <f>אוקטובר!P28</f>
        <v>0</v>
      </c>
      <c r="M69" s="150">
        <f>נובמבר!P28</f>
        <v>0</v>
      </c>
      <c r="N69" s="151">
        <f>דצמבר!P28</f>
        <v>0</v>
      </c>
      <c r="O69" s="191">
        <f t="shared" ref="O69:O81" si="13">SUM(C69:N69)</f>
        <v>0</v>
      </c>
      <c r="P69" s="94">
        <f>SUM(B69*12-O69)</f>
        <v>0</v>
      </c>
      <c r="Q69" s="115">
        <f>AVERAGE(C69:O69)</f>
        <v>0</v>
      </c>
    </row>
    <row r="70" spans="1:17" ht="15" x14ac:dyDescent="0.25">
      <c r="A70" s="63" t="s">
        <v>41</v>
      </c>
      <c r="B70" s="110">
        <f>SUM(ינואר!K29)</f>
        <v>0</v>
      </c>
      <c r="C70" s="142">
        <f>ינואר!P29</f>
        <v>0</v>
      </c>
      <c r="D70" s="143">
        <f>פברואר!P29</f>
        <v>0</v>
      </c>
      <c r="E70" s="143">
        <f>מרץ!P29</f>
        <v>0</v>
      </c>
      <c r="F70" s="143">
        <f>אפריל!P29</f>
        <v>0</v>
      </c>
      <c r="G70" s="143">
        <f>מאי!P29</f>
        <v>0</v>
      </c>
      <c r="H70" s="143">
        <f>יוני!P29</f>
        <v>0</v>
      </c>
      <c r="I70" s="143">
        <f>יולי!P29</f>
        <v>0</v>
      </c>
      <c r="J70" s="143">
        <f>אוגוסט!P29</f>
        <v>0</v>
      </c>
      <c r="K70" s="143">
        <f>ספטמבר!P29</f>
        <v>0</v>
      </c>
      <c r="L70" s="143">
        <f>אוקטובר!P29</f>
        <v>0</v>
      </c>
      <c r="M70" s="152">
        <f>נובמבר!P29</f>
        <v>0</v>
      </c>
      <c r="N70" s="153">
        <f>דצמבר!P29</f>
        <v>0</v>
      </c>
      <c r="O70" s="192">
        <f t="shared" si="13"/>
        <v>0</v>
      </c>
      <c r="P70" s="95">
        <f t="shared" ref="P70:P82" si="14">SUM(B70*12-O70)</f>
        <v>0</v>
      </c>
      <c r="Q70" s="118">
        <f t="shared" ref="Q70:Q78" si="15">AVERAGE(C70:O70)</f>
        <v>0</v>
      </c>
    </row>
    <row r="71" spans="1:17" ht="15" x14ac:dyDescent="0.25">
      <c r="A71" s="63" t="s">
        <v>42</v>
      </c>
      <c r="B71" s="110">
        <f>SUM(ינואר!K30)</f>
        <v>0</v>
      </c>
      <c r="C71" s="142">
        <f>ינואר!P30</f>
        <v>0</v>
      </c>
      <c r="D71" s="143">
        <f>פברואר!P30</f>
        <v>0</v>
      </c>
      <c r="E71" s="143">
        <f>מרץ!P30</f>
        <v>0</v>
      </c>
      <c r="F71" s="143">
        <f>אפריל!P30</f>
        <v>0</v>
      </c>
      <c r="G71" s="143">
        <f>מאי!P30</f>
        <v>0</v>
      </c>
      <c r="H71" s="143">
        <f>יוני!P30</f>
        <v>0</v>
      </c>
      <c r="I71" s="143">
        <f>יולי!P30</f>
        <v>0</v>
      </c>
      <c r="J71" s="143">
        <f>אוגוסט!P30</f>
        <v>0</v>
      </c>
      <c r="K71" s="143">
        <f>ספטמבר!P30</f>
        <v>0</v>
      </c>
      <c r="L71" s="143">
        <f>אוקטובר!P30</f>
        <v>0</v>
      </c>
      <c r="M71" s="152">
        <f>נובמבר!P30</f>
        <v>0</v>
      </c>
      <c r="N71" s="153">
        <f>דצמבר!P30</f>
        <v>0</v>
      </c>
      <c r="O71" s="192">
        <f t="shared" si="13"/>
        <v>0</v>
      </c>
      <c r="P71" s="95">
        <f t="shared" si="14"/>
        <v>0</v>
      </c>
      <c r="Q71" s="118">
        <f t="shared" si="15"/>
        <v>0</v>
      </c>
    </row>
    <row r="72" spans="1:17" ht="15" x14ac:dyDescent="0.25">
      <c r="A72" s="63" t="s">
        <v>43</v>
      </c>
      <c r="B72" s="110">
        <f>SUM(ינואר!K31)</f>
        <v>0</v>
      </c>
      <c r="C72" s="142">
        <f>ינואר!P31</f>
        <v>0</v>
      </c>
      <c r="D72" s="143">
        <f>פברואר!P31</f>
        <v>0</v>
      </c>
      <c r="E72" s="143">
        <f>מרץ!P31</f>
        <v>0</v>
      </c>
      <c r="F72" s="143">
        <f>אפריל!P31</f>
        <v>0</v>
      </c>
      <c r="G72" s="143">
        <f>מאי!P31</f>
        <v>0</v>
      </c>
      <c r="H72" s="143">
        <f>יוני!P31</f>
        <v>0</v>
      </c>
      <c r="I72" s="143">
        <f>יולי!P31</f>
        <v>0</v>
      </c>
      <c r="J72" s="143">
        <f>אוגוסט!P31</f>
        <v>0</v>
      </c>
      <c r="K72" s="143">
        <f>ספטמבר!P31</f>
        <v>0</v>
      </c>
      <c r="L72" s="143">
        <f>אוקטובר!P31</f>
        <v>0</v>
      </c>
      <c r="M72" s="152">
        <f>נובמבר!P31</f>
        <v>0</v>
      </c>
      <c r="N72" s="153">
        <f>דצמבר!P31</f>
        <v>0</v>
      </c>
      <c r="O72" s="192">
        <f t="shared" si="13"/>
        <v>0</v>
      </c>
      <c r="P72" s="95">
        <f t="shared" si="14"/>
        <v>0</v>
      </c>
      <c r="Q72" s="118">
        <f t="shared" si="15"/>
        <v>0</v>
      </c>
    </row>
    <row r="73" spans="1:17" ht="15" x14ac:dyDescent="0.25">
      <c r="A73" s="63" t="s">
        <v>45</v>
      </c>
      <c r="B73" s="110">
        <f>SUM(ינואר!K32)</f>
        <v>0</v>
      </c>
      <c r="C73" s="142">
        <f>ינואר!P32</f>
        <v>0</v>
      </c>
      <c r="D73" s="143">
        <f>פברואר!P32</f>
        <v>0</v>
      </c>
      <c r="E73" s="143">
        <f>מרץ!P32</f>
        <v>0</v>
      </c>
      <c r="F73" s="143">
        <f>אפריל!P32</f>
        <v>0</v>
      </c>
      <c r="G73" s="143">
        <f>מאי!P32</f>
        <v>0</v>
      </c>
      <c r="H73" s="143">
        <f>יוני!P32</f>
        <v>0</v>
      </c>
      <c r="I73" s="143">
        <f>יולי!P32</f>
        <v>0</v>
      </c>
      <c r="J73" s="143">
        <f>אוגוסט!P32</f>
        <v>0</v>
      </c>
      <c r="K73" s="143">
        <f>ספטמבר!P32</f>
        <v>0</v>
      </c>
      <c r="L73" s="143">
        <f>אוקטובר!P32</f>
        <v>0</v>
      </c>
      <c r="M73" s="152">
        <f>נובמבר!P32</f>
        <v>0</v>
      </c>
      <c r="N73" s="153">
        <f>דצמבר!P32</f>
        <v>0</v>
      </c>
      <c r="O73" s="192">
        <f t="shared" si="13"/>
        <v>0</v>
      </c>
      <c r="P73" s="95">
        <f t="shared" si="14"/>
        <v>0</v>
      </c>
      <c r="Q73" s="118">
        <f t="shared" si="15"/>
        <v>0</v>
      </c>
    </row>
    <row r="74" spans="1:17" ht="15" x14ac:dyDescent="0.25">
      <c r="A74" s="63" t="s">
        <v>46</v>
      </c>
      <c r="B74" s="110">
        <f>SUM(ינואר!K33)</f>
        <v>0</v>
      </c>
      <c r="C74" s="142">
        <f>ינואר!P33</f>
        <v>0</v>
      </c>
      <c r="D74" s="143">
        <f>פברואר!P33</f>
        <v>0</v>
      </c>
      <c r="E74" s="143">
        <f>מרץ!P33</f>
        <v>0</v>
      </c>
      <c r="F74" s="143">
        <f>אפריל!P33</f>
        <v>0</v>
      </c>
      <c r="G74" s="143">
        <f>מאי!P33</f>
        <v>0</v>
      </c>
      <c r="H74" s="143">
        <f>יוני!P33</f>
        <v>0</v>
      </c>
      <c r="I74" s="143">
        <f>יולי!P33</f>
        <v>0</v>
      </c>
      <c r="J74" s="143">
        <f>אוגוסט!P33</f>
        <v>0</v>
      </c>
      <c r="K74" s="143">
        <f>ספטמבר!P33</f>
        <v>0</v>
      </c>
      <c r="L74" s="143">
        <f>אוקטובר!P33</f>
        <v>0</v>
      </c>
      <c r="M74" s="152">
        <f>נובמבר!P33</f>
        <v>0</v>
      </c>
      <c r="N74" s="153">
        <f>דצמבר!P33</f>
        <v>0</v>
      </c>
      <c r="O74" s="192">
        <f t="shared" si="13"/>
        <v>0</v>
      </c>
      <c r="P74" s="95">
        <f t="shared" si="14"/>
        <v>0</v>
      </c>
      <c r="Q74" s="118">
        <f t="shared" si="15"/>
        <v>0</v>
      </c>
    </row>
    <row r="75" spans="1:17" ht="15" x14ac:dyDescent="0.25">
      <c r="A75" s="63" t="s">
        <v>48</v>
      </c>
      <c r="B75" s="110">
        <f>SUM(ינואר!K34)</f>
        <v>0</v>
      </c>
      <c r="C75" s="142">
        <f>ינואר!P34</f>
        <v>0</v>
      </c>
      <c r="D75" s="143">
        <f>פברואר!P34</f>
        <v>0</v>
      </c>
      <c r="E75" s="143">
        <f>מרץ!P34</f>
        <v>0</v>
      </c>
      <c r="F75" s="143">
        <f>אפריל!P34</f>
        <v>0</v>
      </c>
      <c r="G75" s="143">
        <f>מאי!P34</f>
        <v>0</v>
      </c>
      <c r="H75" s="143">
        <f>יוני!P34</f>
        <v>0</v>
      </c>
      <c r="I75" s="143">
        <f>יולי!P34</f>
        <v>0</v>
      </c>
      <c r="J75" s="143">
        <f>אוגוסט!P34</f>
        <v>0</v>
      </c>
      <c r="K75" s="143">
        <f>ספטמבר!P34</f>
        <v>0</v>
      </c>
      <c r="L75" s="143">
        <f>אוקטובר!P34</f>
        <v>0</v>
      </c>
      <c r="M75" s="152">
        <f>נובמבר!P34</f>
        <v>0</v>
      </c>
      <c r="N75" s="153">
        <f>דצמבר!P34</f>
        <v>0</v>
      </c>
      <c r="O75" s="192">
        <f t="shared" si="13"/>
        <v>0</v>
      </c>
      <c r="P75" s="95">
        <f t="shared" si="14"/>
        <v>0</v>
      </c>
      <c r="Q75" s="118">
        <f t="shared" si="15"/>
        <v>0</v>
      </c>
    </row>
    <row r="76" spans="1:17" ht="15" x14ac:dyDescent="0.25">
      <c r="A76" s="66" t="s">
        <v>27</v>
      </c>
      <c r="B76" s="110">
        <f>SUM(ינואר!K35)</f>
        <v>0</v>
      </c>
      <c r="C76" s="142">
        <f>ינואר!P35</f>
        <v>0</v>
      </c>
      <c r="D76" s="143">
        <f>פברואר!P35</f>
        <v>0</v>
      </c>
      <c r="E76" s="143">
        <f>מרץ!P35</f>
        <v>0</v>
      </c>
      <c r="F76" s="143">
        <f>אפריל!P35</f>
        <v>0</v>
      </c>
      <c r="G76" s="143">
        <f>מאי!P35</f>
        <v>0</v>
      </c>
      <c r="H76" s="143">
        <f>יוני!P35</f>
        <v>0</v>
      </c>
      <c r="I76" s="143">
        <f>יולי!P35</f>
        <v>0</v>
      </c>
      <c r="J76" s="143">
        <f>אוגוסט!P35</f>
        <v>0</v>
      </c>
      <c r="K76" s="143">
        <f>ספטמבר!P35</f>
        <v>0</v>
      </c>
      <c r="L76" s="143">
        <f>אוקטובר!P35</f>
        <v>0</v>
      </c>
      <c r="M76" s="152">
        <f>נובמבר!P35</f>
        <v>0</v>
      </c>
      <c r="N76" s="153">
        <f>דצמבר!P35</f>
        <v>0</v>
      </c>
      <c r="O76" s="192">
        <f t="shared" si="13"/>
        <v>0</v>
      </c>
      <c r="P76" s="95">
        <f t="shared" si="14"/>
        <v>0</v>
      </c>
      <c r="Q76" s="118">
        <f t="shared" si="15"/>
        <v>0</v>
      </c>
    </row>
    <row r="77" spans="1:17" ht="15.75" thickBot="1" x14ac:dyDescent="0.3">
      <c r="A77" s="64" t="s">
        <v>27</v>
      </c>
      <c r="B77" s="110">
        <f>SUM(ינואר!K36)</f>
        <v>0</v>
      </c>
      <c r="C77" s="154">
        <f>ינואר!P36</f>
        <v>0</v>
      </c>
      <c r="D77" s="155">
        <f>פברואר!P36</f>
        <v>0</v>
      </c>
      <c r="E77" s="155">
        <f>מרץ!P36</f>
        <v>0</v>
      </c>
      <c r="F77" s="155">
        <f>אפריל!P36</f>
        <v>0</v>
      </c>
      <c r="G77" s="155">
        <f>מאי!P36</f>
        <v>0</v>
      </c>
      <c r="H77" s="155">
        <f>יוני!P36</f>
        <v>0</v>
      </c>
      <c r="I77" s="155">
        <f>יולי!P36</f>
        <v>0</v>
      </c>
      <c r="J77" s="155">
        <f>אוגוסט!P36</f>
        <v>0</v>
      </c>
      <c r="K77" s="155">
        <f>ספטמבר!P36</f>
        <v>0</v>
      </c>
      <c r="L77" s="155">
        <f>אוקטובר!P36</f>
        <v>0</v>
      </c>
      <c r="M77" s="156">
        <f>נובמבר!P36</f>
        <v>0</v>
      </c>
      <c r="N77" s="157">
        <f>דצמבר!P36</f>
        <v>0</v>
      </c>
      <c r="O77" s="193">
        <f t="shared" si="13"/>
        <v>0</v>
      </c>
      <c r="P77" s="95">
        <f t="shared" si="14"/>
        <v>0</v>
      </c>
      <c r="Q77" s="121">
        <f t="shared" si="15"/>
        <v>0</v>
      </c>
    </row>
    <row r="78" spans="1:17" s="180" customFormat="1" ht="15.75" thickBot="1" x14ac:dyDescent="0.3">
      <c r="A78" s="69" t="s">
        <v>120</v>
      </c>
      <c r="B78" s="122">
        <f>SUM(B69:B77)</f>
        <v>0</v>
      </c>
      <c r="C78" s="188">
        <f>ינואר!P37</f>
        <v>0</v>
      </c>
      <c r="D78" s="178">
        <f>פברואר!P37</f>
        <v>0</v>
      </c>
      <c r="E78" s="178">
        <f>מרץ!P37</f>
        <v>0</v>
      </c>
      <c r="F78" s="178">
        <f>אפריל!P37</f>
        <v>0</v>
      </c>
      <c r="G78" s="178">
        <f>מאי!P37</f>
        <v>0</v>
      </c>
      <c r="H78" s="178">
        <f>יוני!P37</f>
        <v>0</v>
      </c>
      <c r="I78" s="178">
        <f>יולי!P37</f>
        <v>0</v>
      </c>
      <c r="J78" s="178">
        <f>אוגוסט!P37</f>
        <v>0</v>
      </c>
      <c r="K78" s="178">
        <f>ספטמבר!P37</f>
        <v>0</v>
      </c>
      <c r="L78" s="178">
        <f>אוקטובר!P37</f>
        <v>0</v>
      </c>
      <c r="M78" s="109">
        <f>נובמבר!P37</f>
        <v>0</v>
      </c>
      <c r="N78" s="108">
        <f>דצמבר!P37</f>
        <v>0</v>
      </c>
      <c r="O78" s="217">
        <f t="shared" si="13"/>
        <v>0</v>
      </c>
      <c r="P78" s="226">
        <f t="shared" si="14"/>
        <v>0</v>
      </c>
      <c r="Q78" s="225">
        <f t="shared" si="15"/>
        <v>0</v>
      </c>
    </row>
    <row r="79" spans="1:17" s="181" customFormat="1" ht="15.75" thickBot="1" x14ac:dyDescent="0.3">
      <c r="A79" s="189" t="s">
        <v>121</v>
      </c>
      <c r="B79" s="159">
        <f>SUM(ינואר!K44)</f>
        <v>0</v>
      </c>
      <c r="C79" s="160">
        <f>SUM(ינואר!P44)</f>
        <v>0</v>
      </c>
      <c r="D79" s="161">
        <f>פברואר!P44</f>
        <v>0</v>
      </c>
      <c r="E79" s="161">
        <f>מרץ!P44</f>
        <v>0</v>
      </c>
      <c r="F79" s="161">
        <f>אפריל!P44</f>
        <v>0</v>
      </c>
      <c r="G79" s="161">
        <f>מאי!P44</f>
        <v>0</v>
      </c>
      <c r="H79" s="161">
        <f>יוני!P44</f>
        <v>0</v>
      </c>
      <c r="I79" s="161">
        <f>יולי!P44</f>
        <v>0</v>
      </c>
      <c r="J79" s="161">
        <f>אוגוסט!P44</f>
        <v>0</v>
      </c>
      <c r="K79" s="161">
        <f>ספטמבר!P44</f>
        <v>0</v>
      </c>
      <c r="L79" s="161">
        <f>אוקטובר!P44</f>
        <v>0</v>
      </c>
      <c r="M79" s="162">
        <f>נובמבר!P44</f>
        <v>0</v>
      </c>
      <c r="N79" s="163">
        <f>דצמבר!P44</f>
        <v>0</v>
      </c>
      <c r="O79" s="201">
        <f t="shared" si="13"/>
        <v>0</v>
      </c>
      <c r="P79" s="227">
        <f t="shared" si="14"/>
        <v>0</v>
      </c>
      <c r="Q79" s="190">
        <f>AVERAGE(C79:O79)</f>
        <v>0</v>
      </c>
    </row>
    <row r="80" spans="1:17" ht="15.75" thickBot="1" x14ac:dyDescent="0.3">
      <c r="A80" s="70" t="s">
        <v>81</v>
      </c>
      <c r="B80" s="164">
        <f>SUM(ינואר!K56)</f>
        <v>0</v>
      </c>
      <c r="C80" s="165">
        <f>SUM(ינואר!P51)</f>
        <v>0</v>
      </c>
      <c r="D80" s="166">
        <f>פברואר!P51</f>
        <v>0</v>
      </c>
      <c r="E80" s="166">
        <f>מרץ!P51</f>
        <v>0</v>
      </c>
      <c r="F80" s="166">
        <f>אפריל!P51</f>
        <v>0</v>
      </c>
      <c r="G80" s="166">
        <f>מאי!P51</f>
        <v>0</v>
      </c>
      <c r="H80" s="166">
        <f>יוני!P51</f>
        <v>0</v>
      </c>
      <c r="I80" s="166">
        <f>יולי!P51</f>
        <v>0</v>
      </c>
      <c r="J80" s="166">
        <f>אוגוסט!P51</f>
        <v>0</v>
      </c>
      <c r="K80" s="166">
        <f>ספטמבר!P51</f>
        <v>0</v>
      </c>
      <c r="L80" s="166">
        <f>אוקטובר!P51</f>
        <v>0</v>
      </c>
      <c r="M80" s="167">
        <f>נובמבר!P51</f>
        <v>0</v>
      </c>
      <c r="N80" s="168">
        <f>דצמבר!P51</f>
        <v>0</v>
      </c>
      <c r="O80" s="235">
        <f t="shared" si="13"/>
        <v>0</v>
      </c>
      <c r="P80" s="236">
        <f t="shared" si="14"/>
        <v>0</v>
      </c>
      <c r="Q80" s="228">
        <f t="shared" ref="Q80:Q82" si="16">AVERAGE(C80:O80)</f>
        <v>0</v>
      </c>
    </row>
    <row r="81" spans="1:17" ht="15.75" thickBot="1" x14ac:dyDescent="0.3">
      <c r="A81" s="71" t="s">
        <v>64</v>
      </c>
      <c r="B81" s="164">
        <f>SUM(ינואר!K47)</f>
        <v>0</v>
      </c>
      <c r="C81" s="169">
        <f>SUM(ינואר!P52)</f>
        <v>0</v>
      </c>
      <c r="D81" s="170">
        <f>פברואר!P52</f>
        <v>0</v>
      </c>
      <c r="E81" s="170">
        <f>מרץ!P52</f>
        <v>0</v>
      </c>
      <c r="F81" s="170">
        <f>אפריל!P52</f>
        <v>0</v>
      </c>
      <c r="G81" s="170">
        <f>מאי!P52</f>
        <v>0</v>
      </c>
      <c r="H81" s="170">
        <f>יוני!P52</f>
        <v>0</v>
      </c>
      <c r="I81" s="170">
        <f>יולי!P52</f>
        <v>0</v>
      </c>
      <c r="J81" s="170">
        <f>אוגוסט!P52</f>
        <v>0</v>
      </c>
      <c r="K81" s="170">
        <f>ספטמבר!P52</f>
        <v>0</v>
      </c>
      <c r="L81" s="170">
        <f>אוקטובר!P52</f>
        <v>0</v>
      </c>
      <c r="M81" s="171">
        <f>נובמבר!P52</f>
        <v>0</v>
      </c>
      <c r="N81" s="172">
        <f>דצמבר!P52</f>
        <v>0</v>
      </c>
      <c r="O81" s="229">
        <f t="shared" si="13"/>
        <v>0</v>
      </c>
      <c r="P81" s="231">
        <f t="shared" si="14"/>
        <v>0</v>
      </c>
      <c r="Q81" s="230">
        <f t="shared" si="16"/>
        <v>0</v>
      </c>
    </row>
    <row r="82" spans="1:17" ht="15.75" thickBot="1" x14ac:dyDescent="0.3">
      <c r="A82" s="67" t="s">
        <v>123</v>
      </c>
      <c r="B82" s="173">
        <f>SUM(B80-B81)</f>
        <v>0</v>
      </c>
      <c r="C82" s="174">
        <f>SUM(C80-C81)</f>
        <v>0</v>
      </c>
      <c r="D82" s="175">
        <f t="shared" ref="D82:N82" si="17">SUM(D80-D81)</f>
        <v>0</v>
      </c>
      <c r="E82" s="175">
        <f t="shared" si="17"/>
        <v>0</v>
      </c>
      <c r="F82" s="175">
        <f t="shared" si="17"/>
        <v>0</v>
      </c>
      <c r="G82" s="175">
        <f t="shared" si="17"/>
        <v>0</v>
      </c>
      <c r="H82" s="175">
        <f t="shared" si="17"/>
        <v>0</v>
      </c>
      <c r="I82" s="175">
        <f t="shared" si="17"/>
        <v>0</v>
      </c>
      <c r="J82" s="175">
        <f t="shared" si="17"/>
        <v>0</v>
      </c>
      <c r="K82" s="175">
        <f t="shared" si="17"/>
        <v>0</v>
      </c>
      <c r="L82" s="175">
        <f t="shared" si="17"/>
        <v>0</v>
      </c>
      <c r="M82" s="175">
        <f t="shared" si="17"/>
        <v>0</v>
      </c>
      <c r="N82" s="176">
        <f t="shared" si="17"/>
        <v>0</v>
      </c>
      <c r="O82" s="232">
        <f>SUM(O80-O81)</f>
        <v>0</v>
      </c>
      <c r="P82" s="234">
        <f t="shared" si="14"/>
        <v>0</v>
      </c>
      <c r="Q82" s="233">
        <f t="shared" si="16"/>
        <v>0</v>
      </c>
    </row>
    <row r="83" spans="1:17" x14ac:dyDescent="0.2">
      <c r="O83" s="83"/>
      <c r="P83" s="83"/>
      <c r="Q83" s="83"/>
    </row>
    <row r="84" spans="1:17" x14ac:dyDescent="0.2">
      <c r="O84" s="83"/>
      <c r="P84" s="83"/>
      <c r="Q84" s="83"/>
    </row>
    <row r="85" spans="1:17" x14ac:dyDescent="0.2">
      <c r="O85" s="83"/>
      <c r="P85" s="83"/>
      <c r="Q85" s="83"/>
    </row>
  </sheetData>
  <sheetProtection sheet="1" selectLockedCells="1"/>
  <mergeCells count="7">
    <mergeCell ref="A61:Q61"/>
    <mergeCell ref="A68:Q68"/>
    <mergeCell ref="A2:Q2"/>
    <mergeCell ref="A20:Q20"/>
    <mergeCell ref="A29:Q29"/>
    <mergeCell ref="A37:Q37"/>
    <mergeCell ref="A49:Q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zoomScale="110" zoomScaleNormal="110" workbookViewId="0">
      <selection activeCell="C12" sqref="C12"/>
    </sheetView>
  </sheetViews>
  <sheetFormatPr defaultRowHeight="12.95" customHeight="1" x14ac:dyDescent="0.2"/>
  <cols>
    <col min="1" max="1" width="2.5" style="60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7" width="9" style="60" customWidth="1"/>
    <col min="18" max="18" width="9.875" style="60" customWidth="1"/>
    <col min="19" max="19" width="10.5" style="60" customWidth="1"/>
    <col min="20" max="20" width="6.625" style="60" customWidth="1"/>
    <col min="21" max="23" width="9" style="60"/>
  </cols>
  <sheetData>
    <row r="1" spans="1:23" ht="18" customHeight="1" thickBot="1" x14ac:dyDescent="0.25">
      <c r="A1" s="5"/>
      <c r="B1" s="4" t="s">
        <v>90</v>
      </c>
      <c r="C1" s="265" t="s">
        <v>103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84"/>
      <c r="T1" s="84"/>
      <c r="U1" s="5"/>
      <c r="V1" s="5"/>
      <c r="W1" s="5"/>
    </row>
    <row r="2" spans="1:23" ht="12.95" customHeight="1" thickBot="1" x14ac:dyDescent="0.25">
      <c r="A2" s="61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5"/>
      <c r="R2" s="5"/>
      <c r="S2" s="5"/>
      <c r="T2" s="5"/>
      <c r="U2" s="5"/>
      <c r="V2" s="5"/>
      <c r="W2" s="5"/>
    </row>
    <row r="3" spans="1:23" ht="12.95" customHeight="1" x14ac:dyDescent="0.2">
      <c r="A3" s="61"/>
      <c r="B3" s="237" t="s">
        <v>0</v>
      </c>
      <c r="C3" s="238"/>
      <c r="D3" s="238"/>
      <c r="E3" s="238"/>
      <c r="F3" s="238"/>
      <c r="G3" s="238"/>
      <c r="H3" s="239"/>
      <c r="I3" s="262"/>
      <c r="J3" s="237" t="s">
        <v>1</v>
      </c>
      <c r="K3" s="238"/>
      <c r="L3" s="238"/>
      <c r="M3" s="238"/>
      <c r="N3" s="238"/>
      <c r="O3" s="238"/>
      <c r="P3" s="239"/>
      <c r="Q3" s="5"/>
      <c r="R3" s="5"/>
      <c r="S3" s="5"/>
      <c r="T3" s="5"/>
      <c r="U3" s="5"/>
      <c r="V3" s="5"/>
      <c r="W3" s="5"/>
    </row>
    <row r="4" spans="1:23" ht="12.95" customHeight="1" x14ac:dyDescent="0.2">
      <c r="A4" s="61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5"/>
      <c r="R4" s="5"/>
      <c r="S4" s="5"/>
      <c r="T4" s="5"/>
      <c r="U4" s="5"/>
      <c r="V4" s="5"/>
      <c r="W4" s="5"/>
    </row>
    <row r="5" spans="1:23" ht="12.95" customHeight="1" x14ac:dyDescent="0.2">
      <c r="A5" s="61"/>
      <c r="B5" s="11" t="s">
        <v>3</v>
      </c>
      <c r="C5" s="12">
        <f>ינואר!C5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ינואר!K5</f>
        <v>0</v>
      </c>
      <c r="L5" s="15"/>
      <c r="M5" s="16"/>
      <c r="N5" s="16"/>
      <c r="O5" s="16"/>
      <c r="P5" s="14">
        <f>SUM(L5:O5)</f>
        <v>0</v>
      </c>
      <c r="Q5" s="5"/>
      <c r="R5" s="5"/>
      <c r="S5" s="5"/>
      <c r="T5" s="5"/>
      <c r="U5" s="5"/>
      <c r="V5" s="5"/>
      <c r="W5" s="5"/>
    </row>
    <row r="6" spans="1:23" ht="12.95" customHeight="1" x14ac:dyDescent="0.2">
      <c r="A6" s="61"/>
      <c r="B6" s="11" t="s">
        <v>5</v>
      </c>
      <c r="C6" s="12">
        <f>ינואר!C6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ינואר!K6</f>
        <v>0</v>
      </c>
      <c r="L6" s="15"/>
      <c r="M6" s="16"/>
      <c r="N6" s="16"/>
      <c r="O6" s="16"/>
      <c r="P6" s="14">
        <f t="shared" ref="P6:P14" si="0">SUM(L6:O6)</f>
        <v>0</v>
      </c>
      <c r="Q6" s="5"/>
      <c r="R6" s="5"/>
      <c r="S6" s="5"/>
      <c r="T6" s="5"/>
      <c r="U6" s="5"/>
      <c r="V6" s="5"/>
      <c r="W6" s="5"/>
    </row>
    <row r="7" spans="1:23" ht="12.95" customHeight="1" x14ac:dyDescent="0.2">
      <c r="A7" s="61"/>
      <c r="B7" s="11" t="s">
        <v>7</v>
      </c>
      <c r="C7" s="12">
        <f>ינואר!C7</f>
        <v>0</v>
      </c>
      <c r="D7" s="13"/>
      <c r="E7" s="13"/>
      <c r="F7" s="13"/>
      <c r="G7" s="13"/>
      <c r="H7" s="14">
        <f>SUM(D7:G7)</f>
        <v>0</v>
      </c>
      <c r="I7" s="262"/>
      <c r="J7" s="11" t="s">
        <v>8</v>
      </c>
      <c r="K7" s="12">
        <f>ינואר!K7</f>
        <v>0</v>
      </c>
      <c r="L7" s="15"/>
      <c r="M7" s="16"/>
      <c r="N7" s="16"/>
      <c r="O7" s="16"/>
      <c r="P7" s="14">
        <f t="shared" si="0"/>
        <v>0</v>
      </c>
      <c r="Q7" s="5"/>
      <c r="R7" s="5"/>
      <c r="S7" s="5"/>
      <c r="T7" s="5"/>
      <c r="U7" s="5"/>
      <c r="V7" s="5"/>
      <c r="W7" s="5"/>
    </row>
    <row r="8" spans="1:23" ht="12.95" customHeight="1" x14ac:dyDescent="0.2">
      <c r="A8" s="61"/>
      <c r="B8" s="11" t="s">
        <v>9</v>
      </c>
      <c r="C8" s="12">
        <f>ינואר!C8</f>
        <v>0</v>
      </c>
      <c r="D8" s="13"/>
      <c r="E8" s="13"/>
      <c r="F8" s="13"/>
      <c r="G8" s="13"/>
      <c r="H8" s="14">
        <f t="shared" ref="H8:H20" si="1">SUM(D8:G8)</f>
        <v>0</v>
      </c>
      <c r="I8" s="262"/>
      <c r="J8" s="11" t="s">
        <v>88</v>
      </c>
      <c r="K8" s="12">
        <f>ינואר!K8</f>
        <v>0</v>
      </c>
      <c r="L8" s="15"/>
      <c r="M8" s="16"/>
      <c r="N8" s="16"/>
      <c r="O8" s="16"/>
      <c r="P8" s="14">
        <f t="shared" si="0"/>
        <v>0</v>
      </c>
      <c r="Q8" s="5"/>
      <c r="R8" s="5"/>
      <c r="S8" s="5"/>
      <c r="T8" s="5"/>
      <c r="U8" s="5"/>
      <c r="V8" s="5"/>
      <c r="W8" s="5"/>
    </row>
    <row r="9" spans="1:23" ht="12.95" customHeight="1" x14ac:dyDescent="0.2">
      <c r="A9" s="61"/>
      <c r="B9" s="11" t="s">
        <v>10</v>
      </c>
      <c r="C9" s="12">
        <f>ינואר!C9</f>
        <v>0</v>
      </c>
      <c r="D9" s="13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ינואר!K9</f>
        <v>0</v>
      </c>
      <c r="L9" s="15"/>
      <c r="M9" s="16"/>
      <c r="N9" s="16"/>
      <c r="O9" s="16"/>
      <c r="P9" s="14">
        <f t="shared" si="0"/>
        <v>0</v>
      </c>
      <c r="Q9" s="5"/>
      <c r="R9" s="5"/>
      <c r="S9" s="5"/>
      <c r="T9" s="5"/>
      <c r="U9" s="5"/>
      <c r="V9" s="5"/>
      <c r="W9" s="5"/>
    </row>
    <row r="10" spans="1:23" ht="12.95" customHeight="1" x14ac:dyDescent="0.2">
      <c r="A10" s="61"/>
      <c r="B10" s="11" t="s">
        <v>12</v>
      </c>
      <c r="C10" s="12">
        <f>ינואר!C10</f>
        <v>0</v>
      </c>
      <c r="D10" s="13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ינואר!K10</f>
        <v>0</v>
      </c>
      <c r="L10" s="15"/>
      <c r="M10" s="16"/>
      <c r="N10" s="16"/>
      <c r="O10" s="16"/>
      <c r="P10" s="14">
        <f t="shared" si="0"/>
        <v>0</v>
      </c>
      <c r="Q10" s="5"/>
      <c r="R10" s="5"/>
      <c r="S10" s="5"/>
      <c r="T10" s="5"/>
      <c r="U10" s="5"/>
      <c r="V10" s="5"/>
      <c r="W10" s="5"/>
    </row>
    <row r="11" spans="1:23" ht="12.95" customHeight="1" x14ac:dyDescent="0.2">
      <c r="A11" s="61"/>
      <c r="B11" s="11" t="s">
        <v>14</v>
      </c>
      <c r="C11" s="12">
        <f>ינואר!C11</f>
        <v>0</v>
      </c>
      <c r="D11" s="13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ינואר!K11</f>
        <v>0</v>
      </c>
      <c r="L11" s="15"/>
      <c r="M11" s="16"/>
      <c r="N11" s="16"/>
      <c r="O11" s="16"/>
      <c r="P11" s="14">
        <f t="shared" si="0"/>
        <v>0</v>
      </c>
      <c r="Q11" s="5"/>
      <c r="R11" s="5"/>
      <c r="S11" s="5"/>
      <c r="T11" s="5"/>
      <c r="U11" s="5"/>
      <c r="V11" s="5"/>
      <c r="W11" s="5"/>
    </row>
    <row r="12" spans="1:23" ht="12.95" customHeight="1" x14ac:dyDescent="0.2">
      <c r="A12" s="61"/>
      <c r="B12" s="11" t="s">
        <v>16</v>
      </c>
      <c r="C12" s="12">
        <f>ינואר!C12</f>
        <v>0</v>
      </c>
      <c r="D12" s="13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ינואר!K12</f>
        <v>0</v>
      </c>
      <c r="L12" s="15"/>
      <c r="M12" s="16"/>
      <c r="N12" s="16"/>
      <c r="O12" s="16"/>
      <c r="P12" s="14">
        <f t="shared" si="0"/>
        <v>0</v>
      </c>
      <c r="Q12" s="5"/>
      <c r="R12" s="5"/>
      <c r="S12" s="5"/>
      <c r="T12" s="5"/>
      <c r="U12" s="5"/>
      <c r="V12" s="5"/>
      <c r="W12" s="5"/>
    </row>
    <row r="13" spans="1:23" ht="12.95" customHeight="1" x14ac:dyDescent="0.2">
      <c r="A13" s="61"/>
      <c r="B13" s="11" t="s">
        <v>18</v>
      </c>
      <c r="C13" s="12">
        <f>ינואר!C13</f>
        <v>0</v>
      </c>
      <c r="D13" s="13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ינואר!K13</f>
        <v>0</v>
      </c>
      <c r="L13" s="15"/>
      <c r="M13" s="16"/>
      <c r="N13" s="16"/>
      <c r="O13" s="16"/>
      <c r="P13" s="14">
        <f t="shared" si="0"/>
        <v>0</v>
      </c>
      <c r="Q13" s="5"/>
      <c r="R13" s="5"/>
      <c r="S13" s="5"/>
      <c r="T13" s="5"/>
      <c r="U13" s="5"/>
      <c r="V13" s="5"/>
      <c r="W13" s="5"/>
    </row>
    <row r="14" spans="1:23" ht="12.95" customHeight="1" thickBot="1" x14ac:dyDescent="0.25">
      <c r="A14" s="61"/>
      <c r="B14" s="11" t="s">
        <v>19</v>
      </c>
      <c r="C14" s="12">
        <f>ינואר!C14</f>
        <v>0</v>
      </c>
      <c r="D14" s="13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ינואר!K14</f>
        <v>0</v>
      </c>
      <c r="L14" s="20"/>
      <c r="M14" s="21"/>
      <c r="N14" s="21"/>
      <c r="O14" s="21"/>
      <c r="P14" s="14">
        <f t="shared" si="0"/>
        <v>0</v>
      </c>
      <c r="Q14" s="5"/>
      <c r="R14" s="5"/>
      <c r="S14" s="5"/>
      <c r="T14" s="5"/>
      <c r="U14" s="5"/>
      <c r="V14" s="5"/>
      <c r="W14" s="5"/>
    </row>
    <row r="15" spans="1:23" ht="12.95" customHeight="1" thickBot="1" x14ac:dyDescent="0.25">
      <c r="A15" s="61"/>
      <c r="B15" s="11" t="s">
        <v>20</v>
      </c>
      <c r="C15" s="12">
        <f>ינואר!C15</f>
        <v>0</v>
      </c>
      <c r="D15" s="13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5"/>
      <c r="R15" s="307"/>
      <c r="S15" s="308"/>
      <c r="T15" s="309"/>
      <c r="U15" s="5"/>
      <c r="V15" s="5"/>
      <c r="W15" s="5"/>
    </row>
    <row r="16" spans="1:23" ht="12.95" customHeight="1" thickBot="1" x14ac:dyDescent="0.25">
      <c r="A16" s="61"/>
      <c r="B16" s="11" t="s">
        <v>21</v>
      </c>
      <c r="C16" s="12">
        <f>ינואר!C16</f>
        <v>0</v>
      </c>
      <c r="D16" s="13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5"/>
      <c r="R16" s="310"/>
      <c r="S16" s="313" t="s">
        <v>132</v>
      </c>
      <c r="T16" s="312"/>
      <c r="U16" s="5"/>
      <c r="V16" s="5"/>
      <c r="W16" s="5"/>
    </row>
    <row r="17" spans="1:23" ht="12.95" customHeight="1" x14ac:dyDescent="0.2">
      <c r="A17" s="61"/>
      <c r="B17" s="11" t="s">
        <v>22</v>
      </c>
      <c r="C17" s="12">
        <f>ינואר!C17</f>
        <v>0</v>
      </c>
      <c r="D17" s="13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5"/>
      <c r="R17" s="310"/>
      <c r="S17" s="311" t="s">
        <v>131</v>
      </c>
      <c r="T17" s="312"/>
      <c r="U17" s="5"/>
      <c r="V17" s="5"/>
      <c r="W17" s="5"/>
    </row>
    <row r="18" spans="1:23" ht="12.95" customHeight="1" x14ac:dyDescent="0.2">
      <c r="A18" s="61"/>
      <c r="B18" s="11" t="s">
        <v>24</v>
      </c>
      <c r="C18" s="12">
        <f>ינואר!C18</f>
        <v>0</v>
      </c>
      <c r="D18" s="13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5"/>
      <c r="R18" s="310"/>
      <c r="S18" s="313"/>
      <c r="T18" s="312"/>
      <c r="U18" s="5"/>
      <c r="V18" s="5"/>
      <c r="W18" s="5"/>
    </row>
    <row r="19" spans="1:23" ht="12.95" customHeight="1" x14ac:dyDescent="0.2">
      <c r="A19" s="61"/>
      <c r="B19" s="11" t="s">
        <v>25</v>
      </c>
      <c r="C19" s="12">
        <f>ינואר!C19</f>
        <v>0</v>
      </c>
      <c r="D19" s="13"/>
      <c r="E19" s="16"/>
      <c r="F19" s="16"/>
      <c r="G19" s="16"/>
      <c r="H19" s="14"/>
      <c r="I19" s="262"/>
      <c r="J19" s="11" t="s">
        <v>26</v>
      </c>
      <c r="K19" s="12">
        <f>ינואר!K19</f>
        <v>0</v>
      </c>
      <c r="L19" s="15"/>
      <c r="M19" s="16"/>
      <c r="N19" s="16"/>
      <c r="O19" s="16"/>
      <c r="P19" s="14">
        <f>SUM(L19:O19)</f>
        <v>0</v>
      </c>
      <c r="Q19" s="5"/>
      <c r="R19" s="310"/>
      <c r="S19" s="313" t="s">
        <v>133</v>
      </c>
      <c r="T19" s="312"/>
      <c r="U19" s="5"/>
      <c r="V19" s="5"/>
      <c r="W19" s="5"/>
    </row>
    <row r="20" spans="1:23" ht="12.95" customHeight="1" thickBot="1" x14ac:dyDescent="0.25">
      <c r="A20" s="61"/>
      <c r="B20" s="18" t="s">
        <v>27</v>
      </c>
      <c r="C20" s="12">
        <f>ינואר!C20</f>
        <v>0</v>
      </c>
      <c r="D20" s="13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ינואר!K20</f>
        <v>0</v>
      </c>
      <c r="L20" s="15"/>
      <c r="M20" s="16"/>
      <c r="N20" s="16"/>
      <c r="O20" s="16"/>
      <c r="P20" s="14">
        <f t="shared" ref="P20:P23" si="3">SUM(L20:O20)</f>
        <v>0</v>
      </c>
      <c r="Q20" s="5"/>
      <c r="R20" s="310"/>
      <c r="S20" s="313"/>
      <c r="T20" s="312"/>
      <c r="U20" s="5"/>
      <c r="V20" s="5"/>
      <c r="W20" s="5"/>
    </row>
    <row r="21" spans="1:23" ht="12.95" customHeight="1" thickBot="1" x14ac:dyDescent="0.25">
      <c r="A21" s="61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ינואר!K21</f>
        <v>0</v>
      </c>
      <c r="L21" s="15"/>
      <c r="M21" s="16"/>
      <c r="N21" s="16"/>
      <c r="O21" s="16"/>
      <c r="P21" s="14">
        <f t="shared" si="3"/>
        <v>0</v>
      </c>
      <c r="Q21" s="5"/>
      <c r="R21" s="310"/>
      <c r="S21" s="313"/>
      <c r="T21" s="312"/>
      <c r="U21" s="5"/>
      <c r="V21" s="5"/>
      <c r="W21" s="5"/>
    </row>
    <row r="22" spans="1:23" ht="12.95" customHeight="1" thickBot="1" x14ac:dyDescent="0.25">
      <c r="A22" s="61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ינואר!K22</f>
        <v>0</v>
      </c>
      <c r="L22" s="15"/>
      <c r="M22" s="16"/>
      <c r="N22" s="16"/>
      <c r="O22" s="16"/>
      <c r="P22" s="14">
        <f t="shared" si="3"/>
        <v>0</v>
      </c>
      <c r="Q22" s="5"/>
      <c r="R22" s="314"/>
      <c r="S22" s="315"/>
      <c r="T22" s="316"/>
      <c r="U22" s="5"/>
      <c r="V22" s="5"/>
      <c r="W22" s="5"/>
    </row>
    <row r="23" spans="1:23" ht="12.95" customHeight="1" thickBot="1" x14ac:dyDescent="0.25">
      <c r="A23" s="61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ינואר!K23</f>
        <v>0</v>
      </c>
      <c r="L23" s="15"/>
      <c r="M23" s="16"/>
      <c r="N23" s="16"/>
      <c r="O23" s="16"/>
      <c r="P23" s="14">
        <f t="shared" si="3"/>
        <v>0</v>
      </c>
      <c r="Q23" s="5"/>
      <c r="R23" s="5"/>
      <c r="S23" s="5"/>
      <c r="T23" s="5"/>
      <c r="U23" s="5"/>
      <c r="V23" s="5"/>
      <c r="W23" s="5"/>
    </row>
    <row r="24" spans="1:23" ht="12.95" customHeight="1" thickBot="1" x14ac:dyDescent="0.25">
      <c r="A24" s="61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5"/>
      <c r="R24" s="5"/>
      <c r="S24" s="5"/>
      <c r="T24" s="5"/>
      <c r="U24" s="5"/>
      <c r="V24" s="5"/>
      <c r="W24" s="5"/>
    </row>
    <row r="25" spans="1:23" ht="12.95" customHeight="1" x14ac:dyDescent="0.2">
      <c r="A25" s="61"/>
      <c r="B25" s="11" t="s">
        <v>34</v>
      </c>
      <c r="C25" s="12">
        <f>ינואר!C25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5"/>
      <c r="R25" s="5"/>
      <c r="S25" s="5"/>
      <c r="T25" s="5"/>
      <c r="U25" s="5"/>
      <c r="V25" s="5"/>
      <c r="W25" s="5"/>
    </row>
    <row r="26" spans="1:23" ht="12.95" customHeight="1" x14ac:dyDescent="0.2">
      <c r="A26" s="61"/>
      <c r="B26" s="11" t="s">
        <v>35</v>
      </c>
      <c r="C26" s="12">
        <f>ינואר!C26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5"/>
      <c r="R26" s="5"/>
      <c r="S26" s="5"/>
      <c r="T26" s="5"/>
      <c r="U26" s="5"/>
      <c r="V26" s="5"/>
      <c r="W26" s="5"/>
    </row>
    <row r="27" spans="1:23" ht="12.95" customHeight="1" x14ac:dyDescent="0.2">
      <c r="A27" s="61"/>
      <c r="B27" s="11" t="s">
        <v>37</v>
      </c>
      <c r="C27" s="12">
        <f>ינואר!C27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5"/>
      <c r="R27" s="5"/>
      <c r="S27" s="5"/>
      <c r="T27" s="5"/>
      <c r="U27" s="5"/>
      <c r="V27" s="5"/>
      <c r="W27" s="5"/>
    </row>
    <row r="28" spans="1:23" ht="12.95" customHeight="1" x14ac:dyDescent="0.2">
      <c r="A28" s="61"/>
      <c r="B28" s="11" t="s">
        <v>38</v>
      </c>
      <c r="C28" s="12">
        <f>ינואר!C28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ינואר!K28</f>
        <v>0</v>
      </c>
      <c r="L28" s="15"/>
      <c r="M28" s="16"/>
      <c r="N28" s="16"/>
      <c r="O28" s="16"/>
      <c r="P28" s="14">
        <f>SUM(L28:O28)</f>
        <v>0</v>
      </c>
      <c r="Q28" s="5"/>
      <c r="R28" s="5"/>
      <c r="S28" s="5"/>
      <c r="T28" s="5"/>
      <c r="U28" s="5"/>
      <c r="V28" s="5"/>
      <c r="W28" s="5"/>
    </row>
    <row r="29" spans="1:23" ht="12.95" customHeight="1" x14ac:dyDescent="0.2">
      <c r="A29" s="61"/>
      <c r="B29" s="11" t="s">
        <v>40</v>
      </c>
      <c r="C29" s="12">
        <f>ינואר!C29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ינואר!K29</f>
        <v>0</v>
      </c>
      <c r="L29" s="15"/>
      <c r="M29" s="16"/>
      <c r="N29" s="16"/>
      <c r="O29" s="16"/>
      <c r="P29" s="14">
        <f t="shared" ref="P29:P35" si="7">SUM(L29:O29)</f>
        <v>0</v>
      </c>
      <c r="Q29" s="5"/>
      <c r="R29" s="5"/>
      <c r="S29" s="5"/>
      <c r="T29" s="5"/>
      <c r="U29" s="5"/>
      <c r="V29" s="5"/>
      <c r="W29" s="5"/>
    </row>
    <row r="30" spans="1:23" ht="12.95" customHeight="1" x14ac:dyDescent="0.2">
      <c r="A30" s="61"/>
      <c r="B30" s="17" t="s">
        <v>92</v>
      </c>
      <c r="C30" s="12">
        <f>ינואר!C30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ינואר!K30</f>
        <v>0</v>
      </c>
      <c r="L30" s="15"/>
      <c r="M30" s="16"/>
      <c r="N30" s="16"/>
      <c r="O30" s="16"/>
      <c r="P30" s="14">
        <f t="shared" si="7"/>
        <v>0</v>
      </c>
      <c r="Q30" s="5"/>
      <c r="R30" s="5"/>
      <c r="S30" s="5"/>
      <c r="T30" s="5"/>
      <c r="U30" s="5"/>
      <c r="V30" s="5"/>
      <c r="W30" s="5"/>
    </row>
    <row r="31" spans="1:23" ht="12.95" customHeight="1" thickBot="1" x14ac:dyDescent="0.25">
      <c r="A31" s="61"/>
      <c r="B31" s="18" t="s">
        <v>27</v>
      </c>
      <c r="C31" s="12">
        <f>ינואר!C31</f>
        <v>0</v>
      </c>
      <c r="D31" s="15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ינואר!K31</f>
        <v>0</v>
      </c>
      <c r="L31" s="15"/>
      <c r="M31" s="16"/>
      <c r="N31" s="16"/>
      <c r="O31" s="16"/>
      <c r="P31" s="14">
        <f t="shared" si="7"/>
        <v>0</v>
      </c>
      <c r="Q31" s="5"/>
      <c r="R31" s="5"/>
      <c r="S31" s="5"/>
      <c r="T31" s="5"/>
      <c r="U31" s="5"/>
      <c r="V31" s="5"/>
      <c r="W31" s="5"/>
    </row>
    <row r="32" spans="1:23" ht="12.95" customHeight="1" thickBot="1" x14ac:dyDescent="0.25">
      <c r="A32" s="61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ינואר!K32</f>
        <v>0</v>
      </c>
      <c r="L32" s="15"/>
      <c r="M32" s="16"/>
      <c r="N32" s="16"/>
      <c r="O32" s="16"/>
      <c r="P32" s="14">
        <f t="shared" si="7"/>
        <v>0</v>
      </c>
      <c r="Q32" s="5"/>
      <c r="R32" s="5"/>
      <c r="S32" s="5"/>
      <c r="T32" s="5"/>
      <c r="U32" s="5"/>
      <c r="V32" s="5"/>
      <c r="W32" s="5"/>
    </row>
    <row r="33" spans="1:23" ht="12.95" customHeight="1" thickBot="1" x14ac:dyDescent="0.25">
      <c r="A33" s="61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ינואר!K33</f>
        <v>0</v>
      </c>
      <c r="L33" s="15"/>
      <c r="M33" s="16"/>
      <c r="N33" s="16"/>
      <c r="O33" s="16"/>
      <c r="P33" s="14">
        <f t="shared" si="7"/>
        <v>0</v>
      </c>
      <c r="Q33" s="5"/>
      <c r="R33" s="5"/>
      <c r="S33" s="5"/>
      <c r="T33" s="5"/>
      <c r="U33" s="5"/>
      <c r="V33" s="5"/>
      <c r="W33" s="5"/>
    </row>
    <row r="34" spans="1:23" ht="12.95" customHeight="1" thickBot="1" x14ac:dyDescent="0.25">
      <c r="A34" s="61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ינואר!K34</f>
        <v>0</v>
      </c>
      <c r="L34" s="15"/>
      <c r="M34" s="16"/>
      <c r="N34" s="16"/>
      <c r="O34" s="16"/>
      <c r="P34" s="14">
        <f t="shared" si="7"/>
        <v>0</v>
      </c>
      <c r="Q34" s="5"/>
      <c r="R34" s="5"/>
      <c r="S34" s="5"/>
      <c r="T34" s="5"/>
      <c r="U34" s="5"/>
      <c r="V34" s="5"/>
      <c r="W34" s="5"/>
    </row>
    <row r="35" spans="1:23" ht="12.95" customHeight="1" x14ac:dyDescent="0.2">
      <c r="A35" s="61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ינואר!K35</f>
        <v>0</v>
      </c>
      <c r="L35" s="15"/>
      <c r="M35" s="16"/>
      <c r="N35" s="16"/>
      <c r="O35" s="16"/>
      <c r="P35" s="14">
        <f t="shared" si="7"/>
        <v>0</v>
      </c>
      <c r="Q35" s="5"/>
      <c r="R35" s="5"/>
      <c r="S35" s="5"/>
      <c r="T35" s="5"/>
      <c r="U35" s="5"/>
      <c r="V35" s="5"/>
      <c r="W35" s="5"/>
    </row>
    <row r="36" spans="1:23" ht="12.95" customHeight="1" thickBot="1" x14ac:dyDescent="0.25">
      <c r="A36" s="61"/>
      <c r="B36" s="11" t="s">
        <v>49</v>
      </c>
      <c r="C36" s="12">
        <f>ינואר!C36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ינואר!K36</f>
        <v>0</v>
      </c>
      <c r="L36" s="20"/>
      <c r="M36" s="21"/>
      <c r="N36" s="21"/>
      <c r="O36" s="21"/>
      <c r="P36" s="14"/>
      <c r="Q36" s="5"/>
      <c r="R36" s="5"/>
      <c r="S36" s="5"/>
      <c r="T36" s="5"/>
      <c r="U36" s="5"/>
      <c r="V36" s="5"/>
      <c r="W36" s="5"/>
    </row>
    <row r="37" spans="1:23" ht="12.95" customHeight="1" thickBot="1" x14ac:dyDescent="0.25">
      <c r="A37" s="61"/>
      <c r="B37" s="11" t="s">
        <v>50</v>
      </c>
      <c r="C37" s="12">
        <f>ינואר!C37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5"/>
      <c r="R37" s="5"/>
      <c r="S37" s="5"/>
      <c r="T37" s="5"/>
      <c r="U37" s="5"/>
      <c r="V37" s="5"/>
      <c r="W37" s="5"/>
    </row>
    <row r="38" spans="1:23" ht="12.95" customHeight="1" thickBot="1" x14ac:dyDescent="0.25">
      <c r="A38" s="61"/>
      <c r="B38" s="11" t="s">
        <v>52</v>
      </c>
      <c r="C38" s="12">
        <f>ינואר!C38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5"/>
      <c r="R38" s="5"/>
      <c r="S38" s="5"/>
      <c r="T38" s="5"/>
      <c r="U38" s="5"/>
      <c r="V38" s="5"/>
      <c r="W38" s="5"/>
    </row>
    <row r="39" spans="1:23" ht="12.95" customHeight="1" thickBot="1" x14ac:dyDescent="0.25">
      <c r="A39" s="61"/>
      <c r="B39" s="11" t="s">
        <v>53</v>
      </c>
      <c r="C39" s="12">
        <f>ינואר!C39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5"/>
      <c r="R39" s="5"/>
      <c r="S39" s="5"/>
      <c r="T39" s="5"/>
      <c r="U39" s="5"/>
      <c r="V39" s="5"/>
      <c r="W39" s="5"/>
    </row>
    <row r="40" spans="1:23" ht="12.95" customHeight="1" thickBot="1" x14ac:dyDescent="0.25">
      <c r="A40" s="61"/>
      <c r="B40" s="11" t="s">
        <v>55</v>
      </c>
      <c r="C40" s="12">
        <f>ינואר!C40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5"/>
      <c r="R40" s="5"/>
      <c r="S40" s="5"/>
      <c r="T40" s="5"/>
      <c r="U40" s="5"/>
      <c r="V40" s="5"/>
      <c r="W40" s="5"/>
    </row>
    <row r="41" spans="1:23" ht="12.95" customHeight="1" thickBot="1" x14ac:dyDescent="0.25">
      <c r="A41" s="61"/>
      <c r="B41" s="18" t="s">
        <v>93</v>
      </c>
      <c r="C41" s="12">
        <f>ינואר!C41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5"/>
      <c r="R41" s="5"/>
      <c r="S41" s="5"/>
      <c r="T41" s="5"/>
      <c r="U41" s="5"/>
      <c r="V41" s="5"/>
      <c r="W41" s="5"/>
    </row>
    <row r="42" spans="1:23" ht="12.95" customHeight="1" thickBot="1" x14ac:dyDescent="0.25">
      <c r="A42" s="61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5"/>
      <c r="R42" s="5"/>
      <c r="S42" s="5"/>
      <c r="T42" s="5"/>
      <c r="U42" s="5"/>
      <c r="V42" s="5"/>
      <c r="W42" s="5"/>
    </row>
    <row r="43" spans="1:23" ht="12.95" customHeight="1" thickBot="1" x14ac:dyDescent="0.25">
      <c r="A43" s="61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5"/>
      <c r="R43" s="5"/>
      <c r="S43" s="5"/>
      <c r="T43" s="5"/>
      <c r="U43" s="5"/>
      <c r="V43" s="5"/>
      <c r="W43" s="5"/>
    </row>
    <row r="44" spans="1:23" ht="12.95" customHeight="1" thickBot="1" x14ac:dyDescent="0.25">
      <c r="A44" s="61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5"/>
      <c r="R44" s="5"/>
      <c r="S44" s="5"/>
      <c r="T44" s="5"/>
      <c r="U44" s="5"/>
      <c r="V44" s="5"/>
      <c r="W44" s="5"/>
    </row>
    <row r="45" spans="1:23" ht="12.95" customHeight="1" thickBot="1" x14ac:dyDescent="0.25">
      <c r="A45" s="61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5"/>
      <c r="R45" s="5"/>
      <c r="S45" s="5"/>
      <c r="T45" s="5"/>
      <c r="U45" s="5"/>
      <c r="V45" s="5"/>
      <c r="W45" s="5"/>
    </row>
    <row r="46" spans="1:23" ht="12.95" customHeight="1" x14ac:dyDescent="0.2">
      <c r="A46" s="61"/>
      <c r="B46" s="11" t="s">
        <v>62</v>
      </c>
      <c r="C46" s="12">
        <f>ינואר!C46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5"/>
      <c r="R46" s="5"/>
      <c r="S46" s="5"/>
      <c r="T46" s="5"/>
      <c r="U46" s="5"/>
      <c r="V46" s="5"/>
      <c r="W46" s="5"/>
    </row>
    <row r="47" spans="1:23" ht="12.95" customHeight="1" thickBot="1" x14ac:dyDescent="0.25">
      <c r="A47" s="61"/>
      <c r="B47" s="11" t="s">
        <v>63</v>
      </c>
      <c r="C47" s="12">
        <f>ינואר!C47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5"/>
      <c r="R47" s="5"/>
      <c r="S47" s="5"/>
      <c r="T47" s="5"/>
      <c r="U47" s="5"/>
      <c r="V47" s="5"/>
      <c r="W47" s="5"/>
    </row>
    <row r="48" spans="1:23" ht="12.95" customHeight="1" thickBot="1" x14ac:dyDescent="0.25">
      <c r="A48" s="61"/>
      <c r="B48" s="11" t="s">
        <v>65</v>
      </c>
      <c r="C48" s="12">
        <f>ינואר!C48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62"/>
      <c r="R48" s="262"/>
      <c r="S48" s="262"/>
      <c r="T48" s="262"/>
      <c r="U48" s="5"/>
      <c r="V48" s="5"/>
      <c r="W48" s="5"/>
    </row>
    <row r="49" spans="1:23" ht="12.95" customHeight="1" x14ac:dyDescent="0.2">
      <c r="A49" s="61"/>
      <c r="B49" s="11" t="s">
        <v>66</v>
      </c>
      <c r="C49" s="12">
        <f>ינואר!C49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62"/>
      <c r="R49" s="262"/>
      <c r="S49" s="262"/>
      <c r="T49" s="262"/>
      <c r="U49" s="5"/>
      <c r="V49" s="5"/>
      <c r="W49" s="5"/>
    </row>
    <row r="50" spans="1:23" ht="12.95" customHeight="1" x14ac:dyDescent="0.2">
      <c r="A50" s="61"/>
      <c r="B50" s="11" t="s">
        <v>68</v>
      </c>
      <c r="C50" s="12">
        <f>ינואר!C50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62"/>
      <c r="R50" s="262"/>
      <c r="S50" s="262"/>
      <c r="T50" s="262"/>
      <c r="U50" s="5"/>
      <c r="V50" s="5"/>
      <c r="W50" s="5"/>
    </row>
    <row r="51" spans="1:23" ht="12.95" customHeight="1" x14ac:dyDescent="0.2">
      <c r="A51" s="61"/>
      <c r="B51" s="11" t="s">
        <v>70</v>
      </c>
      <c r="C51" s="12">
        <f>ינואר!C51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62"/>
      <c r="R51" s="262"/>
      <c r="S51" s="262"/>
      <c r="T51" s="262"/>
      <c r="U51" s="5"/>
      <c r="V51" s="5"/>
      <c r="W51" s="5"/>
    </row>
    <row r="52" spans="1:23" ht="12.95" customHeight="1" x14ac:dyDescent="0.2">
      <c r="A52" s="61"/>
      <c r="B52" s="11" t="s">
        <v>72</v>
      </c>
      <c r="C52" s="12">
        <f>ינואר!C52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62"/>
      <c r="R52" s="262"/>
      <c r="S52" s="262"/>
      <c r="T52" s="262"/>
      <c r="U52" s="5"/>
      <c r="V52" s="5"/>
      <c r="W52" s="5"/>
    </row>
    <row r="53" spans="1:23" ht="12.95" customHeight="1" thickBot="1" x14ac:dyDescent="0.25">
      <c r="A53" s="61"/>
      <c r="B53" s="11" t="s">
        <v>74</v>
      </c>
      <c r="C53" s="12">
        <f>ינואר!C53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62"/>
      <c r="R53" s="262"/>
      <c r="S53" s="262"/>
      <c r="T53" s="262"/>
      <c r="U53" s="5"/>
      <c r="V53" s="5"/>
      <c r="W53" s="5"/>
    </row>
    <row r="54" spans="1:23" ht="12.95" customHeight="1" x14ac:dyDescent="0.2">
      <c r="A54" s="61"/>
      <c r="B54" s="11" t="s">
        <v>77</v>
      </c>
      <c r="C54" s="12">
        <f>ינואר!C54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62"/>
      <c r="R54" s="262"/>
      <c r="S54" s="262"/>
      <c r="T54" s="262"/>
      <c r="U54" s="5"/>
      <c r="V54" s="5"/>
      <c r="W54" s="5"/>
    </row>
    <row r="55" spans="1:23" ht="12.95" customHeight="1" thickBot="1" x14ac:dyDescent="0.25">
      <c r="A55" s="61"/>
      <c r="B55" s="18" t="s">
        <v>27</v>
      </c>
      <c r="C55" s="12">
        <f>ינואר!C55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62"/>
      <c r="R55" s="262"/>
      <c r="S55" s="262"/>
      <c r="T55" s="262"/>
      <c r="U55" s="5"/>
      <c r="V55" s="5"/>
      <c r="W55" s="5"/>
    </row>
    <row r="56" spans="1:23" ht="12.95" customHeight="1" thickBot="1" x14ac:dyDescent="0.25">
      <c r="A56" s="61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SUM(K51:L55)</f>
        <v>0</v>
      </c>
      <c r="L56" s="288"/>
      <c r="M56" s="48"/>
      <c r="N56" s="48"/>
      <c r="O56" s="48"/>
      <c r="P56" s="48"/>
      <c r="Q56" s="262"/>
      <c r="R56" s="262"/>
      <c r="S56" s="262"/>
      <c r="T56" s="262"/>
      <c r="U56" s="5"/>
      <c r="V56" s="5"/>
      <c r="W56" s="5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topLeftCell="B4" zoomScaleNormal="100" workbookViewId="0">
      <selection activeCell="B21" sqref="B21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7" width="9.375" customWidth="1"/>
    <col min="18" max="18" width="9.62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104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פברואר!C5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פברואר!K5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פברואר!C6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פברואר!K6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פברואר!C7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פברואר!K7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פברואר!C8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פברואר!K8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פברואר!C9</f>
        <v>0</v>
      </c>
      <c r="D9" s="13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פברואר!K9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פברואר!C10</f>
        <v>0</v>
      </c>
      <c r="D10" s="13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פברואר!K10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פברואר!C11</f>
        <v>0</v>
      </c>
      <c r="D11" s="13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פברואר!K11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פברואר!C12</f>
        <v>0</v>
      </c>
      <c r="D12" s="13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פברואר!K12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x14ac:dyDescent="0.2">
      <c r="A13" s="6"/>
      <c r="B13" s="11" t="s">
        <v>18</v>
      </c>
      <c r="C13" s="12">
        <f>פברואר!C13</f>
        <v>0</v>
      </c>
      <c r="D13" s="13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פברואר!K13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פברואר!C14</f>
        <v>0</v>
      </c>
      <c r="D14" s="13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פברואר!K14</f>
        <v>0</v>
      </c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" customHeight="1" thickBot="1" x14ac:dyDescent="0.25">
      <c r="A15" s="6"/>
      <c r="B15" s="11" t="s">
        <v>20</v>
      </c>
      <c r="C15" s="12">
        <f>פברואר!C15</f>
        <v>0</v>
      </c>
      <c r="D15" s="13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1"/>
      <c r="S15" s="1"/>
      <c r="T15" s="1"/>
      <c r="U15" s="1"/>
      <c r="V15" s="1"/>
      <c r="W15" s="1"/>
    </row>
    <row r="16" spans="1:23" ht="12" customHeight="1" thickBot="1" x14ac:dyDescent="0.25">
      <c r="A16" s="6"/>
      <c r="B16" s="11" t="s">
        <v>21</v>
      </c>
      <c r="C16" s="12">
        <f>פברואר!C16</f>
        <v>0</v>
      </c>
      <c r="D16" s="13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1"/>
      <c r="S16" s="1"/>
      <c r="T16" s="1"/>
      <c r="U16" s="1"/>
      <c r="V16" s="1"/>
      <c r="W16" s="1"/>
    </row>
    <row r="17" spans="1:23" ht="12" customHeight="1" x14ac:dyDescent="0.2">
      <c r="A17" s="6"/>
      <c r="B17" s="11" t="s">
        <v>22</v>
      </c>
      <c r="C17" s="12">
        <f>פברואר!C17</f>
        <v>0</v>
      </c>
      <c r="D17" s="13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07"/>
      <c r="S17" s="308"/>
      <c r="T17" s="308"/>
      <c r="U17" s="309"/>
      <c r="V17" s="1"/>
      <c r="W17" s="1"/>
    </row>
    <row r="18" spans="1:23" ht="12" customHeight="1" x14ac:dyDescent="0.2">
      <c r="A18" s="6"/>
      <c r="B18" s="11" t="s">
        <v>24</v>
      </c>
      <c r="C18" s="12">
        <f>פברואר!C18</f>
        <v>0</v>
      </c>
      <c r="D18" s="13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3"/>
      <c r="T18" s="313" t="s">
        <v>132</v>
      </c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פברואר!C19</f>
        <v>0</v>
      </c>
      <c r="D19" s="13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פברואר!K19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/>
      <c r="T19" s="311" t="s">
        <v>131</v>
      </c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פברואר!C20</f>
        <v>0</v>
      </c>
      <c r="D20" s="13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פברואר!K20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/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פברואר!K21</f>
        <v>0</v>
      </c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3" t="s">
        <v>133</v>
      </c>
      <c r="U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פברואר!K22</f>
        <v>0</v>
      </c>
      <c r="L22" s="15"/>
      <c r="M22" s="16"/>
      <c r="N22" s="16"/>
      <c r="O22" s="16"/>
      <c r="P22" s="14">
        <f t="shared" si="3"/>
        <v>0</v>
      </c>
      <c r="Q22" s="1"/>
      <c r="R22" s="310"/>
      <c r="S22" s="313"/>
      <c r="T22" s="313"/>
      <c r="U22" s="312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פברואר!K23</f>
        <v>0</v>
      </c>
      <c r="L23" s="15"/>
      <c r="M23" s="16"/>
      <c r="N23" s="16"/>
      <c r="O23" s="16"/>
      <c r="P23" s="14">
        <f t="shared" si="3"/>
        <v>0</v>
      </c>
      <c r="Q23" s="1"/>
      <c r="R23" s="310"/>
      <c r="S23" s="313"/>
      <c r="T23" s="313"/>
      <c r="U23" s="312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314"/>
      <c r="S24" s="315"/>
      <c r="T24" s="315"/>
      <c r="U24" s="316"/>
      <c r="V24" s="1"/>
      <c r="W24" s="1"/>
    </row>
    <row r="25" spans="1:23" ht="12" customHeight="1" x14ac:dyDescent="0.2">
      <c r="A25" s="6"/>
      <c r="B25" s="11" t="s">
        <v>34</v>
      </c>
      <c r="C25" s="12">
        <f>פברואר!C25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פברואר!C26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פברואר!C27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פברואר!C28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פברואר!K28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פברואר!C29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פברואר!K29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פברואר!C30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פברואר!K30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פברואר!C31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פברואר!K31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פברואר!K32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פברואר!K33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פברואר!K34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פברואר!K35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פברואר!C36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פברואר!K36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פברואר!C37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פברואר!C38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פברואר!C39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פברואר!C40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פברואר!C41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פברואר!C46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פברואר!C47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פברואר!C48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פברואר!C49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פברואר!C50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פברואר!C51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פברואר!C52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פברואר!C53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פברואר!C54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פברואר!C55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S48:S56"/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R48:R56"/>
    <mergeCell ref="J42:P42"/>
    <mergeCell ref="B44:H44"/>
    <mergeCell ref="J45:P45"/>
    <mergeCell ref="J48:P48"/>
    <mergeCell ref="Q48:Q56"/>
    <mergeCell ref="K56:L56"/>
    <mergeCell ref="J39:P39"/>
    <mergeCell ref="C1:D1"/>
    <mergeCell ref="E1:F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J25:P25"/>
    <mergeCell ref="J26:P26"/>
    <mergeCell ref="B34:H34"/>
    <mergeCell ref="J38:P38"/>
  </mergeCells>
  <hyperlinks>
    <hyperlink ref="T19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topLeftCell="A34" zoomScaleNormal="100" workbookViewId="0">
      <selection activeCell="M44" sqref="M44"/>
    </sheetView>
  </sheetViews>
  <sheetFormatPr defaultRowHeight="12.95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105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.95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.95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.95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.95" customHeight="1" x14ac:dyDescent="0.2">
      <c r="A5" s="6"/>
      <c r="B5" s="11" t="s">
        <v>3</v>
      </c>
      <c r="C5" s="12">
        <f>מרץ!C5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מרץ!K5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.95" customHeight="1" x14ac:dyDescent="0.2">
      <c r="A6" s="6"/>
      <c r="B6" s="11" t="s">
        <v>5</v>
      </c>
      <c r="C6" s="12">
        <f>מרץ!C6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מרץ!K6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.95" customHeight="1" x14ac:dyDescent="0.2">
      <c r="A7" s="6"/>
      <c r="B7" s="11" t="s">
        <v>7</v>
      </c>
      <c r="C7" s="12">
        <f>מרץ!C7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מרץ!K7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.95" customHeight="1" x14ac:dyDescent="0.2">
      <c r="A8" s="6"/>
      <c r="B8" s="11" t="s">
        <v>9</v>
      </c>
      <c r="C8" s="12">
        <f>מרץ!C8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מרץ!K8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.95" customHeight="1" x14ac:dyDescent="0.2">
      <c r="A9" s="6"/>
      <c r="B9" s="11" t="s">
        <v>10</v>
      </c>
      <c r="C9" s="12">
        <f>מרץ!C9</f>
        <v>0</v>
      </c>
      <c r="D9" s="15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מרץ!K9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.95" customHeight="1" x14ac:dyDescent="0.2">
      <c r="A10" s="6"/>
      <c r="B10" s="11" t="s">
        <v>12</v>
      </c>
      <c r="C10" s="12">
        <f>מרץ!C10</f>
        <v>0</v>
      </c>
      <c r="D10" s="15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מרץ!K10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.95" customHeight="1" x14ac:dyDescent="0.2">
      <c r="A11" s="6"/>
      <c r="B11" s="11" t="s">
        <v>14</v>
      </c>
      <c r="C11" s="12">
        <f>מרץ!C11</f>
        <v>0</v>
      </c>
      <c r="D11" s="15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מרץ!K11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.95" customHeight="1" x14ac:dyDescent="0.2">
      <c r="A12" s="6"/>
      <c r="B12" s="11" t="s">
        <v>16</v>
      </c>
      <c r="C12" s="12">
        <f>מרץ!C12</f>
        <v>0</v>
      </c>
      <c r="D12" s="15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מרץ!K12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.95" customHeight="1" x14ac:dyDescent="0.2">
      <c r="A13" s="6"/>
      <c r="B13" s="11" t="s">
        <v>18</v>
      </c>
      <c r="C13" s="12">
        <f>מרץ!C13</f>
        <v>0</v>
      </c>
      <c r="D13" s="15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מרץ!K13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.95" customHeight="1" thickBot="1" x14ac:dyDescent="0.25">
      <c r="A14" s="6"/>
      <c r="B14" s="11" t="s">
        <v>19</v>
      </c>
      <c r="C14" s="12">
        <f>מרץ!C14</f>
        <v>0</v>
      </c>
      <c r="D14" s="15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מרץ!K14</f>
        <v>0</v>
      </c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.95" customHeight="1" thickBot="1" x14ac:dyDescent="0.25">
      <c r="A15" s="6"/>
      <c r="B15" s="11" t="s">
        <v>20</v>
      </c>
      <c r="C15" s="12">
        <f>מרץ!C15</f>
        <v>0</v>
      </c>
      <c r="D15" s="15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1"/>
      <c r="S15" s="1"/>
      <c r="T15" s="1"/>
      <c r="U15" s="1"/>
      <c r="V15" s="1"/>
      <c r="W15" s="1"/>
    </row>
    <row r="16" spans="1:23" ht="12.95" customHeight="1" thickBot="1" x14ac:dyDescent="0.25">
      <c r="A16" s="6"/>
      <c r="B16" s="11" t="s">
        <v>21</v>
      </c>
      <c r="C16" s="12">
        <f>מרץ!C16</f>
        <v>0</v>
      </c>
      <c r="D16" s="15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07"/>
      <c r="S16" s="308"/>
      <c r="T16" s="308"/>
      <c r="U16" s="309"/>
      <c r="V16" s="1"/>
      <c r="W16" s="1"/>
    </row>
    <row r="17" spans="1:23" ht="12.95" customHeight="1" x14ac:dyDescent="0.2">
      <c r="A17" s="6"/>
      <c r="B17" s="11" t="s">
        <v>22</v>
      </c>
      <c r="C17" s="12">
        <f>מרץ!C17</f>
        <v>0</v>
      </c>
      <c r="D17" s="15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3"/>
      <c r="T17" s="313" t="s">
        <v>132</v>
      </c>
      <c r="U17" s="312"/>
      <c r="V17" s="1"/>
      <c r="W17" s="1"/>
    </row>
    <row r="18" spans="1:23" ht="12.95" customHeight="1" x14ac:dyDescent="0.2">
      <c r="A18" s="6"/>
      <c r="B18" s="11" t="s">
        <v>24</v>
      </c>
      <c r="C18" s="12">
        <f>מרץ!C18</f>
        <v>0</v>
      </c>
      <c r="D18" s="15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3"/>
      <c r="T18" s="311" t="s">
        <v>131</v>
      </c>
      <c r="U18" s="312"/>
      <c r="V18" s="1"/>
      <c r="W18" s="1"/>
    </row>
    <row r="19" spans="1:23" ht="12.95" customHeight="1" x14ac:dyDescent="0.2">
      <c r="A19" s="6"/>
      <c r="B19" s="11" t="s">
        <v>25</v>
      </c>
      <c r="C19" s="12">
        <f>מרץ!C19</f>
        <v>0</v>
      </c>
      <c r="D19" s="15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מרץ!K19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/>
      <c r="T19" s="313"/>
      <c r="U19" s="312"/>
      <c r="V19" s="1"/>
      <c r="W19" s="1"/>
    </row>
    <row r="20" spans="1:23" ht="12.95" customHeight="1" thickBot="1" x14ac:dyDescent="0.25">
      <c r="A20" s="6"/>
      <c r="B20" s="18" t="s">
        <v>27</v>
      </c>
      <c r="C20" s="12">
        <f>מרץ!C20</f>
        <v>0</v>
      </c>
      <c r="D20" s="20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מרץ!K20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/>
      <c r="T20" s="313" t="s">
        <v>133</v>
      </c>
      <c r="U20" s="312"/>
      <c r="V20" s="1"/>
      <c r="W20" s="1"/>
    </row>
    <row r="21" spans="1:23" ht="12.95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מרץ!K21</f>
        <v>0</v>
      </c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3"/>
      <c r="U21" s="312"/>
      <c r="V21" s="1"/>
      <c r="W21" s="1"/>
    </row>
    <row r="22" spans="1:23" ht="12.95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מרץ!K22</f>
        <v>0</v>
      </c>
      <c r="L22" s="15"/>
      <c r="M22" s="16"/>
      <c r="N22" s="16"/>
      <c r="O22" s="16"/>
      <c r="P22" s="14">
        <f t="shared" si="3"/>
        <v>0</v>
      </c>
      <c r="Q22" s="1"/>
      <c r="R22" s="310"/>
      <c r="S22" s="313"/>
      <c r="T22" s="313"/>
      <c r="U22" s="312"/>
      <c r="V22" s="1"/>
      <c r="W22" s="1"/>
    </row>
    <row r="23" spans="1:23" ht="12.95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מרץ!K23</f>
        <v>0</v>
      </c>
      <c r="L23" s="15"/>
      <c r="M23" s="16"/>
      <c r="N23" s="16"/>
      <c r="O23" s="16"/>
      <c r="P23" s="14">
        <f t="shared" si="3"/>
        <v>0</v>
      </c>
      <c r="Q23" s="1"/>
      <c r="R23" s="314"/>
      <c r="S23" s="315"/>
      <c r="T23" s="315"/>
      <c r="U23" s="316"/>
      <c r="V23" s="1"/>
      <c r="W23" s="1"/>
    </row>
    <row r="24" spans="1:23" ht="12.95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216"/>
      <c r="S24" s="216"/>
      <c r="T24" s="216"/>
      <c r="U24" s="216"/>
      <c r="V24" s="1"/>
      <c r="W24" s="1"/>
    </row>
    <row r="25" spans="1:23" ht="12.95" customHeight="1" x14ac:dyDescent="0.2">
      <c r="A25" s="6"/>
      <c r="B25" s="11" t="s">
        <v>34</v>
      </c>
      <c r="C25" s="12">
        <f>מרץ!C25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.95" customHeight="1" x14ac:dyDescent="0.2">
      <c r="A26" s="6"/>
      <c r="B26" s="11" t="s">
        <v>35</v>
      </c>
      <c r="C26" s="12">
        <f>מרץ!C26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.95" customHeight="1" x14ac:dyDescent="0.2">
      <c r="A27" s="6"/>
      <c r="B27" s="11" t="s">
        <v>37</v>
      </c>
      <c r="C27" s="12">
        <f>מרץ!C27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.95" customHeight="1" x14ac:dyDescent="0.2">
      <c r="A28" s="6"/>
      <c r="B28" s="11" t="s">
        <v>38</v>
      </c>
      <c r="C28" s="12">
        <f>מרץ!C28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מרץ!K28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.95" customHeight="1" x14ac:dyDescent="0.2">
      <c r="A29" s="6"/>
      <c r="B29" s="11" t="s">
        <v>40</v>
      </c>
      <c r="C29" s="12">
        <f>מרץ!C29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מרץ!K29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.95" customHeight="1" x14ac:dyDescent="0.2">
      <c r="A30" s="6"/>
      <c r="B30" s="17" t="s">
        <v>92</v>
      </c>
      <c r="C30" s="12">
        <f>מרץ!C30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מרץ!K30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.95" customHeight="1" thickBot="1" x14ac:dyDescent="0.25">
      <c r="A31" s="6"/>
      <c r="B31" s="18" t="s">
        <v>27</v>
      </c>
      <c r="C31" s="12">
        <f>מרץ!C31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מרץ!K31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.95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מרץ!K32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.95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מרץ!K33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.95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מרץ!K34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.95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מרץ!K35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.95" customHeight="1" thickBot="1" x14ac:dyDescent="0.25">
      <c r="A36" s="6"/>
      <c r="B36" s="11" t="s">
        <v>49</v>
      </c>
      <c r="C36" s="12">
        <f>מרץ!C36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מרץ!K36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.95" customHeight="1" thickBot="1" x14ac:dyDescent="0.25">
      <c r="A37" s="6"/>
      <c r="B37" s="11" t="s">
        <v>50</v>
      </c>
      <c r="C37" s="12">
        <f>מרץ!C37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.95" customHeight="1" thickBot="1" x14ac:dyDescent="0.25">
      <c r="A38" s="6"/>
      <c r="B38" s="11" t="s">
        <v>52</v>
      </c>
      <c r="C38" s="12">
        <f>מרץ!C38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.95" customHeight="1" thickBot="1" x14ac:dyDescent="0.25">
      <c r="A39" s="6"/>
      <c r="B39" s="11" t="s">
        <v>53</v>
      </c>
      <c r="C39" s="12">
        <f>מרץ!C39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.95" customHeight="1" thickBot="1" x14ac:dyDescent="0.25">
      <c r="A40" s="6"/>
      <c r="B40" s="11" t="s">
        <v>55</v>
      </c>
      <c r="C40" s="12">
        <f>מרץ!C40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.95" customHeight="1" thickBot="1" x14ac:dyDescent="0.25">
      <c r="A41" s="6"/>
      <c r="B41" s="18" t="s">
        <v>93</v>
      </c>
      <c r="C41" s="12">
        <f>מרץ!C41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.95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.95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.95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.95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.95" customHeight="1" x14ac:dyDescent="0.2">
      <c r="A46" s="6"/>
      <c r="B46" s="11" t="s">
        <v>62</v>
      </c>
      <c r="C46" s="12">
        <f>מרץ!C46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.95" customHeight="1" thickBot="1" x14ac:dyDescent="0.25">
      <c r="A47" s="6"/>
      <c r="B47" s="11" t="s">
        <v>63</v>
      </c>
      <c r="C47" s="12">
        <f>מרץ!C47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.95" customHeight="1" thickBot="1" x14ac:dyDescent="0.25">
      <c r="A48" s="6"/>
      <c r="B48" s="11" t="s">
        <v>65</v>
      </c>
      <c r="C48" s="12">
        <f>מרץ!C48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.95" customHeight="1" x14ac:dyDescent="0.2">
      <c r="A49" s="6"/>
      <c r="B49" s="11" t="s">
        <v>66</v>
      </c>
      <c r="C49" s="12">
        <f>מרץ!C49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.95" customHeight="1" x14ac:dyDescent="0.2">
      <c r="A50" s="6"/>
      <c r="B50" s="11" t="s">
        <v>68</v>
      </c>
      <c r="C50" s="12">
        <f>מרץ!C50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.95" customHeight="1" x14ac:dyDescent="0.2">
      <c r="A51" s="6"/>
      <c r="B51" s="11" t="s">
        <v>70</v>
      </c>
      <c r="C51" s="12">
        <f>מרץ!C51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.95" customHeight="1" x14ac:dyDescent="0.2">
      <c r="A52" s="6"/>
      <c r="B52" s="11" t="s">
        <v>72</v>
      </c>
      <c r="C52" s="12">
        <f>מרץ!C52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.95" customHeight="1" thickBot="1" x14ac:dyDescent="0.25">
      <c r="A53" s="6"/>
      <c r="B53" s="11" t="s">
        <v>74</v>
      </c>
      <c r="C53" s="12">
        <f>מרץ!C53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.95" customHeight="1" x14ac:dyDescent="0.2">
      <c r="A54" s="6"/>
      <c r="B54" s="11" t="s">
        <v>77</v>
      </c>
      <c r="C54" s="12">
        <f>מרץ!C54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.95" customHeight="1" thickBot="1" x14ac:dyDescent="0.25">
      <c r="A55" s="6"/>
      <c r="B55" s="18" t="s">
        <v>27</v>
      </c>
      <c r="C55" s="12">
        <f>מרץ!C55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.95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T18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topLeftCell="A7" zoomScaleNormal="100" workbookViewId="0">
      <selection activeCell="C25" sqref="C25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106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אפריל!C5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אפריל!K5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אפריל!C6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אפריל!K6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אפריל!C7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אפריל!K7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אפריל!C8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אפריל!K8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אפריל!C9</f>
        <v>0</v>
      </c>
      <c r="D9" s="15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אפריל!K9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אפריל!C10</f>
        <v>0</v>
      </c>
      <c r="D10" s="15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אפריל!K10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אפריל!C11</f>
        <v>0</v>
      </c>
      <c r="D11" s="15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אפריל!K11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אפריל!C12</f>
        <v>0</v>
      </c>
      <c r="D12" s="15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אפריל!K12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x14ac:dyDescent="0.2">
      <c r="A13" s="6"/>
      <c r="B13" s="11" t="s">
        <v>18</v>
      </c>
      <c r="C13" s="12">
        <f>אפריל!C13</f>
        <v>0</v>
      </c>
      <c r="D13" s="15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אפריל!K13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אפריל!C14</f>
        <v>0</v>
      </c>
      <c r="D14" s="15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אפריל!K14</f>
        <v>0</v>
      </c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" customHeight="1" thickBot="1" x14ac:dyDescent="0.25">
      <c r="A15" s="6"/>
      <c r="B15" s="11" t="s">
        <v>20</v>
      </c>
      <c r="C15" s="12">
        <f>אפריל!C15</f>
        <v>0</v>
      </c>
      <c r="D15" s="15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1"/>
      <c r="S15" s="1"/>
      <c r="T15" s="1"/>
      <c r="U15" s="1"/>
      <c r="V15" s="1"/>
      <c r="W15" s="1"/>
    </row>
    <row r="16" spans="1:23" ht="12" customHeight="1" thickBot="1" x14ac:dyDescent="0.25">
      <c r="A16" s="6"/>
      <c r="B16" s="11" t="s">
        <v>21</v>
      </c>
      <c r="C16" s="12">
        <f>אפריל!C16</f>
        <v>0</v>
      </c>
      <c r="D16" s="15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07"/>
      <c r="S16" s="308"/>
      <c r="T16" s="308"/>
      <c r="U16" s="309"/>
      <c r="V16" s="1"/>
      <c r="W16" s="1"/>
    </row>
    <row r="17" spans="1:23" ht="12" customHeight="1" x14ac:dyDescent="0.2">
      <c r="A17" s="6"/>
      <c r="B17" s="11" t="s">
        <v>22</v>
      </c>
      <c r="C17" s="12">
        <f>אפריל!C17</f>
        <v>0</v>
      </c>
      <c r="D17" s="15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3" t="s">
        <v>132</v>
      </c>
      <c r="T17" s="313"/>
      <c r="U17" s="312"/>
      <c r="V17" s="1"/>
      <c r="W17" s="1"/>
    </row>
    <row r="18" spans="1:23" ht="12" customHeight="1" x14ac:dyDescent="0.2">
      <c r="A18" s="6"/>
      <c r="B18" s="11" t="s">
        <v>24</v>
      </c>
      <c r="C18" s="12">
        <f>אפריל!C18</f>
        <v>0</v>
      </c>
      <c r="D18" s="15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1" t="s">
        <v>131</v>
      </c>
      <c r="T18" s="313"/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אפריל!C19</f>
        <v>0</v>
      </c>
      <c r="D19" s="15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אפריל!K19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/>
      <c r="T19" s="313"/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אפריל!C20</f>
        <v>0</v>
      </c>
      <c r="D20" s="20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אפריל!K20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 t="s">
        <v>133</v>
      </c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אפריל!K21</f>
        <v>0</v>
      </c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3"/>
      <c r="U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אפריל!K22</f>
        <v>0</v>
      </c>
      <c r="L22" s="15"/>
      <c r="M22" s="16"/>
      <c r="N22" s="16"/>
      <c r="O22" s="16"/>
      <c r="P22" s="14">
        <f t="shared" si="3"/>
        <v>0</v>
      </c>
      <c r="Q22" s="1"/>
      <c r="R22" s="310"/>
      <c r="S22" s="313"/>
      <c r="T22" s="313"/>
      <c r="U22" s="312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אפריל!K23</f>
        <v>0</v>
      </c>
      <c r="L23" s="15"/>
      <c r="M23" s="16"/>
      <c r="N23" s="16"/>
      <c r="O23" s="16"/>
      <c r="P23" s="14">
        <f t="shared" si="3"/>
        <v>0</v>
      </c>
      <c r="Q23" s="1"/>
      <c r="R23" s="314"/>
      <c r="S23" s="315"/>
      <c r="T23" s="315"/>
      <c r="U23" s="316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1"/>
      <c r="S24" s="1"/>
      <c r="T24" s="1"/>
      <c r="U24" s="1"/>
      <c r="V24" s="1"/>
      <c r="W24" s="1"/>
    </row>
    <row r="25" spans="1:23" ht="12" customHeight="1" x14ac:dyDescent="0.2">
      <c r="A25" s="6"/>
      <c r="B25" s="11" t="s">
        <v>34</v>
      </c>
      <c r="C25" s="12">
        <f>אפריל!C25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אפריל!C26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אפריל!C27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אפריל!C28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אפריל!K28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אפריל!C29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אפריל!K29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אפריל!C30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אפריל!K30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אפריל!C31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אפריל!K31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אפריל!K32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אפריל!K33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אפריל!K34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אפריל!K35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אפריל!C36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אפריל!K36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אפריל!C37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אפריל!C38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אפריל!C39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אפריל!C40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אפריל!C41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אפריל!C46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אפריל!C47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אפריל!C48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אפריל!C49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אפריל!C50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אפריל!C51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אפריל!C52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אפריל!C53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אפריל!C54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אפריל!C55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8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topLeftCell="A31" zoomScaleNormal="100" workbookViewId="0">
      <selection activeCell="O52" sqref="O52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107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מאי!C5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מאי!K5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מאי!C6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מאי!K6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מאי!C7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מאי!K7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מאי!C8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מאי!K8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מאי!C9</f>
        <v>0</v>
      </c>
      <c r="D9" s="15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מאי!K9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מאי!C10</f>
        <v>0</v>
      </c>
      <c r="D10" s="15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מאי!K10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מאי!C11</f>
        <v>0</v>
      </c>
      <c r="D11" s="15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מאי!K11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מאי!C12</f>
        <v>0</v>
      </c>
      <c r="D12" s="15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מאי!K12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x14ac:dyDescent="0.2">
      <c r="A13" s="6"/>
      <c r="B13" s="11" t="s">
        <v>18</v>
      </c>
      <c r="C13" s="12">
        <f>מאי!C13</f>
        <v>0</v>
      </c>
      <c r="D13" s="15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מאי!K13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מאי!C14</f>
        <v>0</v>
      </c>
      <c r="D14" s="15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מאי!K14</f>
        <v>0</v>
      </c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" customHeight="1" thickBot="1" x14ac:dyDescent="0.25">
      <c r="A15" s="6"/>
      <c r="B15" s="11" t="s">
        <v>20</v>
      </c>
      <c r="C15" s="12">
        <f>מאי!C15</f>
        <v>0</v>
      </c>
      <c r="D15" s="15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307"/>
      <c r="S15" s="308"/>
      <c r="T15" s="308"/>
      <c r="U15" s="309"/>
      <c r="V15" s="1"/>
      <c r="W15" s="1"/>
    </row>
    <row r="16" spans="1:23" ht="12" customHeight="1" thickBot="1" x14ac:dyDescent="0.25">
      <c r="A16" s="6"/>
      <c r="B16" s="11" t="s">
        <v>21</v>
      </c>
      <c r="C16" s="12">
        <f>מאי!C16</f>
        <v>0</v>
      </c>
      <c r="D16" s="15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10"/>
      <c r="S16" s="313" t="s">
        <v>132</v>
      </c>
      <c r="T16" s="313"/>
      <c r="U16" s="312"/>
      <c r="V16" s="1"/>
      <c r="W16" s="1"/>
    </row>
    <row r="17" spans="1:23" ht="12" customHeight="1" x14ac:dyDescent="0.2">
      <c r="A17" s="6"/>
      <c r="B17" s="11" t="s">
        <v>22</v>
      </c>
      <c r="C17" s="12">
        <f>מאי!C17</f>
        <v>0</v>
      </c>
      <c r="D17" s="15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1" t="s">
        <v>131</v>
      </c>
      <c r="T17" s="313"/>
      <c r="U17" s="312"/>
      <c r="V17" s="1"/>
      <c r="W17" s="1"/>
    </row>
    <row r="18" spans="1:23" ht="12" customHeight="1" x14ac:dyDescent="0.2">
      <c r="A18" s="6"/>
      <c r="B18" s="11" t="s">
        <v>24</v>
      </c>
      <c r="C18" s="12">
        <f>מאי!C18</f>
        <v>0</v>
      </c>
      <c r="D18" s="15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3"/>
      <c r="T18" s="313"/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מאי!C19</f>
        <v>0</v>
      </c>
      <c r="D19" s="15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מאי!K19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 t="s">
        <v>133</v>
      </c>
      <c r="T19" s="313"/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מאי!C20</f>
        <v>0</v>
      </c>
      <c r="D20" s="20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מאי!K20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/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מאי!K21</f>
        <v>0</v>
      </c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3"/>
      <c r="U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מאי!K22</f>
        <v>0</v>
      </c>
      <c r="L22" s="15"/>
      <c r="M22" s="16"/>
      <c r="N22" s="16"/>
      <c r="O22" s="16"/>
      <c r="P22" s="14">
        <f t="shared" si="3"/>
        <v>0</v>
      </c>
      <c r="Q22" s="1"/>
      <c r="R22" s="314"/>
      <c r="S22" s="315"/>
      <c r="T22" s="315"/>
      <c r="U22" s="316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מאי!K23</f>
        <v>0</v>
      </c>
      <c r="L23" s="15"/>
      <c r="M23" s="16"/>
      <c r="N23" s="16"/>
      <c r="O23" s="16"/>
      <c r="P23" s="14">
        <f t="shared" si="3"/>
        <v>0</v>
      </c>
      <c r="Q23" s="1"/>
      <c r="R23" s="1"/>
      <c r="S23" s="1"/>
      <c r="T23" s="1"/>
      <c r="U23" s="1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1"/>
      <c r="S24" s="1"/>
      <c r="T24" s="1"/>
      <c r="U24" s="1"/>
      <c r="V24" s="1"/>
      <c r="W24" s="1"/>
    </row>
    <row r="25" spans="1:23" ht="12" customHeight="1" x14ac:dyDescent="0.2">
      <c r="A25" s="6"/>
      <c r="B25" s="11" t="s">
        <v>34</v>
      </c>
      <c r="C25" s="12">
        <f>מאי!C25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מאי!C26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מאי!C27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מאי!C28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מאי!K28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מאי!C29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מאי!K29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מאי!C30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מאי!K30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מאי!C31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מאי!K31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מאי!K32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מאי!K33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מאי!K34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מאי!K35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מאי!C36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מאי!K36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מאי!C37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מאי!C38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מאי!C39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מאי!C40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מאי!C41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מאי!C46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מאי!C47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מאי!C48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מאי!C49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מאי!C50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מאי!C51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מאי!C52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מאי!C53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מאי!C54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מאי!C55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27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7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topLeftCell="A16" zoomScaleNormal="100" workbookViewId="0">
      <selection activeCell="C16" sqref="C16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108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יוני!C5</f>
        <v>0</v>
      </c>
      <c r="D5" s="13"/>
      <c r="E5" s="13"/>
      <c r="F5" s="13"/>
      <c r="G5" s="13"/>
      <c r="H5" s="87">
        <f>SUM(D5:G5)</f>
        <v>0</v>
      </c>
      <c r="I5" s="262"/>
      <c r="J5" s="11" t="s">
        <v>4</v>
      </c>
      <c r="K5" s="12">
        <f>יוני!K5</f>
        <v>0</v>
      </c>
      <c r="L5" s="15"/>
      <c r="M5" s="16"/>
      <c r="N5" s="16"/>
      <c r="O5" s="16"/>
      <c r="P5" s="87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יוני!C6</f>
        <v>0</v>
      </c>
      <c r="D6" s="13"/>
      <c r="E6" s="13"/>
      <c r="F6" s="13"/>
      <c r="G6" s="13"/>
      <c r="H6" s="87">
        <f>SUM(D6:G6)</f>
        <v>0</v>
      </c>
      <c r="I6" s="262"/>
      <c r="J6" s="11" t="s">
        <v>6</v>
      </c>
      <c r="K6" s="12">
        <f>יוני!K6</f>
        <v>0</v>
      </c>
      <c r="L6" s="15"/>
      <c r="M6" s="16"/>
      <c r="N6" s="16"/>
      <c r="O6" s="16"/>
      <c r="P6" s="87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יוני!C7</f>
        <v>0</v>
      </c>
      <c r="D7" s="13"/>
      <c r="E7" s="13"/>
      <c r="F7" s="13"/>
      <c r="G7" s="13"/>
      <c r="H7" s="87">
        <f t="shared" ref="H7:H20" si="1">SUM(D7:G7)</f>
        <v>0</v>
      </c>
      <c r="I7" s="262"/>
      <c r="J7" s="11" t="s">
        <v>8</v>
      </c>
      <c r="K7" s="12">
        <f>יוני!K7</f>
        <v>0</v>
      </c>
      <c r="L7" s="15"/>
      <c r="M7" s="16"/>
      <c r="N7" s="16"/>
      <c r="O7" s="16"/>
      <c r="P7" s="87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יוני!C8</f>
        <v>0</v>
      </c>
      <c r="D8" s="13"/>
      <c r="E8" s="13"/>
      <c r="F8" s="13"/>
      <c r="G8" s="13"/>
      <c r="H8" s="87">
        <f t="shared" si="1"/>
        <v>0</v>
      </c>
      <c r="I8" s="262"/>
      <c r="J8" s="11" t="s">
        <v>88</v>
      </c>
      <c r="K8" s="12">
        <f>יוני!K8</f>
        <v>0</v>
      </c>
      <c r="L8" s="15"/>
      <c r="M8" s="16"/>
      <c r="N8" s="16"/>
      <c r="O8" s="16"/>
      <c r="P8" s="87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יוני!C9</f>
        <v>0</v>
      </c>
      <c r="D9" s="15"/>
      <c r="E9" s="16"/>
      <c r="F9" s="16"/>
      <c r="G9" s="16"/>
      <c r="H9" s="87">
        <f t="shared" si="1"/>
        <v>0</v>
      </c>
      <c r="I9" s="262"/>
      <c r="J9" s="11" t="s">
        <v>11</v>
      </c>
      <c r="K9" s="12">
        <f>יוני!K9</f>
        <v>0</v>
      </c>
      <c r="L9" s="15"/>
      <c r="M9" s="16"/>
      <c r="N9" s="16"/>
      <c r="O9" s="16"/>
      <c r="P9" s="87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יוני!C10</f>
        <v>0</v>
      </c>
      <c r="D10" s="15"/>
      <c r="E10" s="16"/>
      <c r="F10" s="16"/>
      <c r="G10" s="16"/>
      <c r="H10" s="87">
        <f t="shared" si="1"/>
        <v>0</v>
      </c>
      <c r="I10" s="262"/>
      <c r="J10" s="11" t="s">
        <v>13</v>
      </c>
      <c r="K10" s="12">
        <f>יוני!K10</f>
        <v>0</v>
      </c>
      <c r="L10" s="15"/>
      <c r="M10" s="16"/>
      <c r="N10" s="16"/>
      <c r="O10" s="16"/>
      <c r="P10" s="87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יוני!C11</f>
        <v>0</v>
      </c>
      <c r="D11" s="15"/>
      <c r="E11" s="16"/>
      <c r="F11" s="16"/>
      <c r="G11" s="16"/>
      <c r="H11" s="87">
        <f t="shared" si="1"/>
        <v>0</v>
      </c>
      <c r="I11" s="262"/>
      <c r="J11" s="11" t="s">
        <v>15</v>
      </c>
      <c r="K11" s="12">
        <f>יוני!K11</f>
        <v>0</v>
      </c>
      <c r="L11" s="15"/>
      <c r="M11" s="16"/>
      <c r="N11" s="16"/>
      <c r="O11" s="16"/>
      <c r="P11" s="87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יוני!C12</f>
        <v>0</v>
      </c>
      <c r="D12" s="15"/>
      <c r="E12" s="16"/>
      <c r="F12" s="16"/>
      <c r="G12" s="16"/>
      <c r="H12" s="87">
        <f t="shared" si="1"/>
        <v>0</v>
      </c>
      <c r="I12" s="262"/>
      <c r="J12" s="11" t="s">
        <v>17</v>
      </c>
      <c r="K12" s="12">
        <f>יוני!K12</f>
        <v>0</v>
      </c>
      <c r="L12" s="15"/>
      <c r="M12" s="16"/>
      <c r="N12" s="16"/>
      <c r="O12" s="16"/>
      <c r="P12" s="87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x14ac:dyDescent="0.2">
      <c r="A13" s="6"/>
      <c r="B13" s="11" t="s">
        <v>18</v>
      </c>
      <c r="C13" s="12">
        <f>יוני!C13</f>
        <v>0</v>
      </c>
      <c r="D13" s="15"/>
      <c r="E13" s="16"/>
      <c r="F13" s="16"/>
      <c r="G13" s="16"/>
      <c r="H13" s="87">
        <f t="shared" si="1"/>
        <v>0</v>
      </c>
      <c r="I13" s="262"/>
      <c r="J13" s="17" t="s">
        <v>27</v>
      </c>
      <c r="K13" s="12">
        <f>יוני!K13</f>
        <v>0</v>
      </c>
      <c r="L13" s="15"/>
      <c r="M13" s="16"/>
      <c r="N13" s="16"/>
      <c r="O13" s="16"/>
      <c r="P13" s="87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יוני!C14</f>
        <v>0</v>
      </c>
      <c r="D14" s="15"/>
      <c r="E14" s="16"/>
      <c r="F14" s="16"/>
      <c r="G14" s="16"/>
      <c r="H14" s="87">
        <f t="shared" si="1"/>
        <v>0</v>
      </c>
      <c r="I14" s="262"/>
      <c r="J14" s="18" t="s">
        <v>27</v>
      </c>
      <c r="K14" s="12">
        <f>יוני!K14</f>
        <v>0</v>
      </c>
      <c r="L14" s="20"/>
      <c r="M14" s="21"/>
      <c r="N14" s="21"/>
      <c r="O14" s="21"/>
      <c r="P14" s="87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" customHeight="1" thickBot="1" x14ac:dyDescent="0.25">
      <c r="A15" s="6"/>
      <c r="B15" s="11" t="s">
        <v>20</v>
      </c>
      <c r="C15" s="12">
        <f>יוני!C15</f>
        <v>0</v>
      </c>
      <c r="D15" s="15"/>
      <c r="E15" s="16"/>
      <c r="F15" s="16"/>
      <c r="G15" s="16"/>
      <c r="H15" s="87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89">
        <f t="shared" si="2"/>
        <v>0</v>
      </c>
      <c r="Q15" s="1"/>
      <c r="R15" s="307"/>
      <c r="S15" s="308"/>
      <c r="T15" s="308"/>
      <c r="U15" s="309"/>
      <c r="V15" s="1"/>
      <c r="W15" s="1"/>
    </row>
    <row r="16" spans="1:23" ht="12" customHeight="1" thickBot="1" x14ac:dyDescent="0.25">
      <c r="A16" s="6"/>
      <c r="B16" s="11" t="s">
        <v>21</v>
      </c>
      <c r="C16" s="12">
        <f>יוני!C16</f>
        <v>0</v>
      </c>
      <c r="D16" s="15"/>
      <c r="E16" s="16"/>
      <c r="F16" s="16"/>
      <c r="G16" s="16"/>
      <c r="H16" s="87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10"/>
      <c r="S16" s="313" t="s">
        <v>132</v>
      </c>
      <c r="T16" s="313"/>
      <c r="U16" s="312"/>
      <c r="V16" s="1"/>
      <c r="W16" s="1"/>
    </row>
    <row r="17" spans="1:23" ht="12" customHeight="1" x14ac:dyDescent="0.2">
      <c r="A17" s="6"/>
      <c r="B17" s="11" t="s">
        <v>22</v>
      </c>
      <c r="C17" s="12">
        <f>יוני!C17</f>
        <v>0</v>
      </c>
      <c r="D17" s="15"/>
      <c r="E17" s="16"/>
      <c r="F17" s="16"/>
      <c r="G17" s="16"/>
      <c r="H17" s="87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1" t="s">
        <v>131</v>
      </c>
      <c r="T17" s="313"/>
      <c r="U17" s="312"/>
      <c r="V17" s="1"/>
      <c r="W17" s="1"/>
    </row>
    <row r="18" spans="1:23" ht="12" customHeight="1" x14ac:dyDescent="0.2">
      <c r="A18" s="6"/>
      <c r="B18" s="11" t="s">
        <v>24</v>
      </c>
      <c r="C18" s="12">
        <f>יוני!C18</f>
        <v>0</v>
      </c>
      <c r="D18" s="15"/>
      <c r="E18" s="16"/>
      <c r="F18" s="16"/>
      <c r="G18" s="16"/>
      <c r="H18" s="87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90" t="s">
        <v>87</v>
      </c>
      <c r="Q18" s="1"/>
      <c r="R18" s="310"/>
      <c r="S18" s="313"/>
      <c r="T18" s="313"/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יוני!C19</f>
        <v>0</v>
      </c>
      <c r="D19" s="15"/>
      <c r="E19" s="16"/>
      <c r="F19" s="16"/>
      <c r="G19" s="16"/>
      <c r="H19" s="87">
        <f t="shared" si="1"/>
        <v>0</v>
      </c>
      <c r="I19" s="262"/>
      <c r="J19" s="11" t="s">
        <v>26</v>
      </c>
      <c r="K19" s="12">
        <f>יוני!K19</f>
        <v>0</v>
      </c>
      <c r="L19" s="15"/>
      <c r="M19" s="16"/>
      <c r="N19" s="16"/>
      <c r="O19" s="16"/>
      <c r="P19" s="91">
        <f>SUM(L19:O19)</f>
        <v>0</v>
      </c>
      <c r="Q19" s="1"/>
      <c r="R19" s="310"/>
      <c r="S19" s="313" t="s">
        <v>133</v>
      </c>
      <c r="T19" s="313"/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יוני!C20</f>
        <v>0</v>
      </c>
      <c r="D20" s="20"/>
      <c r="E20" s="21"/>
      <c r="F20" s="21"/>
      <c r="G20" s="21"/>
      <c r="H20" s="87">
        <f t="shared" si="1"/>
        <v>0</v>
      </c>
      <c r="I20" s="262"/>
      <c r="J20" s="11" t="s">
        <v>28</v>
      </c>
      <c r="K20" s="12">
        <f>יוני!K20</f>
        <v>0</v>
      </c>
      <c r="L20" s="15"/>
      <c r="M20" s="16"/>
      <c r="N20" s="16"/>
      <c r="O20" s="16"/>
      <c r="P20" s="91">
        <f t="shared" ref="P20:P23" si="3">SUM(L20:O20)</f>
        <v>0</v>
      </c>
      <c r="Q20" s="1"/>
      <c r="R20" s="310"/>
      <c r="S20" s="313"/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88">
        <f>SUM(H5:H20)</f>
        <v>0</v>
      </c>
      <c r="I21" s="262"/>
      <c r="J21" s="11" t="s">
        <v>30</v>
      </c>
      <c r="K21" s="12">
        <f>יוני!K21</f>
        <v>0</v>
      </c>
      <c r="L21" s="15"/>
      <c r="M21" s="16"/>
      <c r="N21" s="16"/>
      <c r="O21" s="16"/>
      <c r="P21" s="91">
        <f t="shared" si="3"/>
        <v>0</v>
      </c>
      <c r="Q21" s="1"/>
      <c r="R21" s="310"/>
      <c r="S21" s="313"/>
      <c r="T21" s="313"/>
      <c r="U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יוני!K22</f>
        <v>0</v>
      </c>
      <c r="L22" s="15"/>
      <c r="M22" s="16"/>
      <c r="N22" s="16"/>
      <c r="O22" s="16"/>
      <c r="P22" s="91">
        <f t="shared" si="3"/>
        <v>0</v>
      </c>
      <c r="Q22" s="1"/>
      <c r="R22" s="314"/>
      <c r="S22" s="315"/>
      <c r="T22" s="315"/>
      <c r="U22" s="316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יוני!K23</f>
        <v>0</v>
      </c>
      <c r="L23" s="15"/>
      <c r="M23" s="16"/>
      <c r="N23" s="16"/>
      <c r="O23" s="16"/>
      <c r="P23" s="91">
        <f t="shared" si="3"/>
        <v>0</v>
      </c>
      <c r="Q23" s="1"/>
      <c r="R23" s="1"/>
      <c r="S23" s="1"/>
      <c r="T23" s="1"/>
      <c r="U23" s="1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93">
        <f t="shared" si="5"/>
        <v>0</v>
      </c>
      <c r="Q24" s="1"/>
      <c r="R24" s="1"/>
      <c r="S24" s="1"/>
      <c r="T24" s="1"/>
      <c r="U24" s="1"/>
      <c r="V24" s="1"/>
      <c r="W24" s="1"/>
    </row>
    <row r="25" spans="1:23" ht="12" customHeight="1" x14ac:dyDescent="0.2">
      <c r="A25" s="6"/>
      <c r="B25" s="11" t="s">
        <v>34</v>
      </c>
      <c r="C25" s="12">
        <f>יוני!C25</f>
        <v>0</v>
      </c>
      <c r="D25" s="15"/>
      <c r="E25" s="16"/>
      <c r="F25" s="16"/>
      <c r="G25" s="16"/>
      <c r="H25" s="87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יוני!C26</f>
        <v>0</v>
      </c>
      <c r="D26" s="15"/>
      <c r="E26" s="16"/>
      <c r="F26" s="16"/>
      <c r="G26" s="16"/>
      <c r="H26" s="87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יוני!C27</f>
        <v>0</v>
      </c>
      <c r="D27" s="15"/>
      <c r="E27" s="16"/>
      <c r="F27" s="16"/>
      <c r="G27" s="16"/>
      <c r="H27" s="87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9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יוני!C28</f>
        <v>0</v>
      </c>
      <c r="D28" s="15"/>
      <c r="E28" s="16"/>
      <c r="F28" s="16"/>
      <c r="G28" s="16"/>
      <c r="H28" s="87">
        <f t="shared" si="6"/>
        <v>0</v>
      </c>
      <c r="I28" s="262"/>
      <c r="J28" s="11" t="s">
        <v>39</v>
      </c>
      <c r="K28" s="12">
        <f>יוני!K28</f>
        <v>0</v>
      </c>
      <c r="L28" s="15"/>
      <c r="M28" s="16"/>
      <c r="N28" s="16"/>
      <c r="O28" s="16"/>
      <c r="P28" s="91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יוני!C29</f>
        <v>0</v>
      </c>
      <c r="D29" s="15"/>
      <c r="E29" s="16"/>
      <c r="F29" s="16"/>
      <c r="G29" s="16"/>
      <c r="H29" s="87">
        <f t="shared" si="6"/>
        <v>0</v>
      </c>
      <c r="I29" s="262"/>
      <c r="J29" s="11" t="s">
        <v>41</v>
      </c>
      <c r="K29" s="12">
        <f>יוני!K29</f>
        <v>0</v>
      </c>
      <c r="L29" s="15"/>
      <c r="M29" s="16"/>
      <c r="N29" s="16"/>
      <c r="O29" s="16"/>
      <c r="P29" s="91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יוני!C30</f>
        <v>0</v>
      </c>
      <c r="D30" s="15"/>
      <c r="E30" s="16"/>
      <c r="F30" s="16"/>
      <c r="G30" s="16"/>
      <c r="H30" s="87">
        <f t="shared" si="6"/>
        <v>0</v>
      </c>
      <c r="I30" s="262"/>
      <c r="J30" s="11" t="s">
        <v>42</v>
      </c>
      <c r="K30" s="12">
        <f>יוני!K30</f>
        <v>0</v>
      </c>
      <c r="L30" s="15"/>
      <c r="M30" s="16"/>
      <c r="N30" s="16"/>
      <c r="O30" s="16"/>
      <c r="P30" s="91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יוני!C31</f>
        <v>0</v>
      </c>
      <c r="D31" s="20"/>
      <c r="E31" s="21"/>
      <c r="F31" s="21"/>
      <c r="G31" s="21"/>
      <c r="H31" s="87">
        <f t="shared" si="6"/>
        <v>0</v>
      </c>
      <c r="I31" s="262"/>
      <c r="J31" s="11" t="s">
        <v>43</v>
      </c>
      <c r="K31" s="12">
        <f>יוני!K31</f>
        <v>0</v>
      </c>
      <c r="L31" s="15"/>
      <c r="M31" s="16"/>
      <c r="N31" s="16"/>
      <c r="O31" s="16"/>
      <c r="P31" s="91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89">
        <f>SUM(H25:H31)</f>
        <v>0</v>
      </c>
      <c r="I32" s="262"/>
      <c r="J32" s="11" t="s">
        <v>45</v>
      </c>
      <c r="K32" s="12">
        <f>יוני!K32</f>
        <v>0</v>
      </c>
      <c r="L32" s="15"/>
      <c r="M32" s="16"/>
      <c r="N32" s="16"/>
      <c r="O32" s="16"/>
      <c r="P32" s="91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יוני!K33</f>
        <v>0</v>
      </c>
      <c r="L33" s="15"/>
      <c r="M33" s="16"/>
      <c r="N33" s="16"/>
      <c r="O33" s="16"/>
      <c r="P33" s="91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יוני!K34</f>
        <v>0</v>
      </c>
      <c r="L34" s="15"/>
      <c r="M34" s="16"/>
      <c r="N34" s="16"/>
      <c r="O34" s="16"/>
      <c r="P34" s="91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90" t="s">
        <v>87</v>
      </c>
      <c r="I35" s="262"/>
      <c r="J35" s="17" t="s">
        <v>27</v>
      </c>
      <c r="K35" s="12">
        <f>יוני!K35</f>
        <v>0</v>
      </c>
      <c r="L35" s="15"/>
      <c r="M35" s="16"/>
      <c r="N35" s="16"/>
      <c r="O35" s="16"/>
      <c r="P35" s="91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יוני!C36</f>
        <v>0</v>
      </c>
      <c r="D36" s="15"/>
      <c r="E36" s="16"/>
      <c r="F36" s="16"/>
      <c r="G36" s="16"/>
      <c r="H36" s="91">
        <f>SUM(D36:G36)</f>
        <v>0</v>
      </c>
      <c r="I36" s="262"/>
      <c r="J36" s="18" t="s">
        <v>27</v>
      </c>
      <c r="K36" s="12">
        <f>יוני!K36</f>
        <v>0</v>
      </c>
      <c r="L36" s="20"/>
      <c r="M36" s="21"/>
      <c r="N36" s="21"/>
      <c r="O36" s="21"/>
      <c r="P36" s="91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יוני!C37</f>
        <v>0</v>
      </c>
      <c r="D37" s="15"/>
      <c r="E37" s="16"/>
      <c r="F37" s="16"/>
      <c r="G37" s="16"/>
      <c r="H37" s="91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93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יוני!C38</f>
        <v>0</v>
      </c>
      <c r="D38" s="15"/>
      <c r="E38" s="16"/>
      <c r="F38" s="16"/>
      <c r="G38" s="16"/>
      <c r="H38" s="91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יוני!C39</f>
        <v>0</v>
      </c>
      <c r="D39" s="15"/>
      <c r="E39" s="16"/>
      <c r="F39" s="16"/>
      <c r="G39" s="16"/>
      <c r="H39" s="91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יוני!C40</f>
        <v>0</v>
      </c>
      <c r="D40" s="15"/>
      <c r="E40" s="16"/>
      <c r="F40" s="16"/>
      <c r="G40" s="16"/>
      <c r="H40" s="91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יוני!C41</f>
        <v>0</v>
      </c>
      <c r="D41" s="20"/>
      <c r="E41" s="21"/>
      <c r="F41" s="21"/>
      <c r="G41" s="21"/>
      <c r="H41" s="91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92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9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יוני!C46</f>
        <v>0</v>
      </c>
      <c r="D46" s="15"/>
      <c r="E46" s="16"/>
      <c r="F46" s="16"/>
      <c r="G46" s="16"/>
      <c r="H46" s="91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יוני!C47</f>
        <v>0</v>
      </c>
      <c r="D47" s="15"/>
      <c r="E47" s="16"/>
      <c r="F47" s="16"/>
      <c r="G47" s="16"/>
      <c r="H47" s="91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יוני!C48</f>
        <v>0</v>
      </c>
      <c r="D48" s="15"/>
      <c r="E48" s="16"/>
      <c r="F48" s="16"/>
      <c r="G48" s="16"/>
      <c r="H48" s="91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יוני!C49</f>
        <v>0</v>
      </c>
      <c r="D49" s="15"/>
      <c r="E49" s="16"/>
      <c r="F49" s="16"/>
      <c r="G49" s="16"/>
      <c r="H49" s="91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יוני!C50</f>
        <v>0</v>
      </c>
      <c r="D50" s="15"/>
      <c r="E50" s="16"/>
      <c r="F50" s="16"/>
      <c r="G50" s="16"/>
      <c r="H50" s="91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יוני!C51</f>
        <v>0</v>
      </c>
      <c r="D51" s="15"/>
      <c r="E51" s="16"/>
      <c r="F51" s="16"/>
      <c r="G51" s="16"/>
      <c r="H51" s="91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יוני!C52</f>
        <v>0</v>
      </c>
      <c r="D52" s="15"/>
      <c r="E52" s="16"/>
      <c r="F52" s="16"/>
      <c r="G52" s="16"/>
      <c r="H52" s="91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יוני!C53</f>
        <v>0</v>
      </c>
      <c r="D53" s="15"/>
      <c r="E53" s="16"/>
      <c r="F53" s="16"/>
      <c r="G53" s="16"/>
      <c r="H53" s="91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יוני!C54</f>
        <v>0</v>
      </c>
      <c r="D54" s="15"/>
      <c r="E54" s="16"/>
      <c r="F54" s="16"/>
      <c r="G54" s="16"/>
      <c r="H54" s="91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יוני!C55</f>
        <v>0</v>
      </c>
      <c r="D55" s="20"/>
      <c r="E55" s="21"/>
      <c r="F55" s="21"/>
      <c r="G55" s="21"/>
      <c r="H55" s="91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92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7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zoomScaleNormal="100" workbookViewId="0">
      <selection activeCell="C16" sqref="C16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109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יולי!C5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יולי!K5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יולי!C6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יולי!K6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יולי!C7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יולי!K7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יולי!C8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יולי!K8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יולי!C9</f>
        <v>0</v>
      </c>
      <c r="D9" s="15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יולי!K9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יולי!C10</f>
        <v>0</v>
      </c>
      <c r="D10" s="15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יולי!K10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יולי!C11</f>
        <v>0</v>
      </c>
      <c r="D11" s="15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יולי!K11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יולי!C12</f>
        <v>0</v>
      </c>
      <c r="D12" s="15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יולי!K12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x14ac:dyDescent="0.2">
      <c r="A13" s="6"/>
      <c r="B13" s="11" t="s">
        <v>18</v>
      </c>
      <c r="C13" s="12">
        <f>יולי!C13</f>
        <v>0</v>
      </c>
      <c r="D13" s="15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יולי!K13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יולי!C14</f>
        <v>0</v>
      </c>
      <c r="D14" s="15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יולי!K14</f>
        <v>0</v>
      </c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" customHeight="1" thickBot="1" x14ac:dyDescent="0.25">
      <c r="A15" s="6"/>
      <c r="B15" s="11" t="s">
        <v>20</v>
      </c>
      <c r="C15" s="12">
        <f>יולי!C15</f>
        <v>0</v>
      </c>
      <c r="D15" s="15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307"/>
      <c r="S15" s="308"/>
      <c r="T15" s="308"/>
      <c r="U15" s="309"/>
      <c r="V15" s="1"/>
      <c r="W15" s="1"/>
    </row>
    <row r="16" spans="1:23" ht="12" customHeight="1" thickBot="1" x14ac:dyDescent="0.25">
      <c r="A16" s="6"/>
      <c r="B16" s="11" t="s">
        <v>21</v>
      </c>
      <c r="C16" s="12">
        <f>יולי!C16</f>
        <v>0</v>
      </c>
      <c r="D16" s="15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10"/>
      <c r="S16" s="313" t="s">
        <v>132</v>
      </c>
      <c r="T16" s="313"/>
      <c r="U16" s="312"/>
      <c r="V16" s="1"/>
      <c r="W16" s="1"/>
    </row>
    <row r="17" spans="1:23" ht="12" customHeight="1" x14ac:dyDescent="0.2">
      <c r="A17" s="6"/>
      <c r="B17" s="11" t="s">
        <v>22</v>
      </c>
      <c r="C17" s="12">
        <f>יולי!C17</f>
        <v>0</v>
      </c>
      <c r="D17" s="15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1" t="s">
        <v>131</v>
      </c>
      <c r="T17" s="313"/>
      <c r="U17" s="312"/>
      <c r="V17" s="1"/>
      <c r="W17" s="1"/>
    </row>
    <row r="18" spans="1:23" ht="12" customHeight="1" x14ac:dyDescent="0.2">
      <c r="A18" s="6"/>
      <c r="B18" s="11" t="s">
        <v>24</v>
      </c>
      <c r="C18" s="12">
        <f>יולי!C18</f>
        <v>0</v>
      </c>
      <c r="D18" s="15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3"/>
      <c r="T18" s="313"/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יולי!C19</f>
        <v>0</v>
      </c>
      <c r="D19" s="15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יולי!K19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 t="s">
        <v>133</v>
      </c>
      <c r="T19" s="313"/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יולי!C20</f>
        <v>0</v>
      </c>
      <c r="D20" s="20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יולי!K20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/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יולי!K21</f>
        <v>0</v>
      </c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3"/>
      <c r="U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יולי!K22</f>
        <v>0</v>
      </c>
      <c r="L22" s="15"/>
      <c r="M22" s="16"/>
      <c r="N22" s="16"/>
      <c r="O22" s="16"/>
      <c r="P22" s="14">
        <f t="shared" si="3"/>
        <v>0</v>
      </c>
      <c r="Q22" s="1"/>
      <c r="R22" s="314"/>
      <c r="S22" s="315"/>
      <c r="T22" s="315"/>
      <c r="U22" s="316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יולי!K23</f>
        <v>0</v>
      </c>
      <c r="L23" s="15"/>
      <c r="M23" s="16"/>
      <c r="N23" s="16"/>
      <c r="O23" s="16"/>
      <c r="P23" s="14">
        <f t="shared" si="3"/>
        <v>0</v>
      </c>
      <c r="Q23" s="1"/>
      <c r="R23" s="1"/>
      <c r="S23" s="1"/>
      <c r="T23" s="1"/>
      <c r="U23" s="1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1"/>
      <c r="S24" s="1"/>
      <c r="T24" s="1"/>
      <c r="U24" s="1"/>
      <c r="V24" s="1"/>
      <c r="W24" s="1"/>
    </row>
    <row r="25" spans="1:23" ht="12" customHeight="1" x14ac:dyDescent="0.2">
      <c r="A25" s="6"/>
      <c r="B25" s="11" t="s">
        <v>34</v>
      </c>
      <c r="C25" s="12">
        <f>יולי!C25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יולי!C26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יולי!C27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יולי!C28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יולי!K28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יולי!C29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יולי!K29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יולי!C30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יולי!K30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יולי!C31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יולי!K31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יולי!K32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יולי!K33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יולי!K34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יולי!K35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יולי!C36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יולי!K36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יולי!C37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יולי!C38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יולי!C39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יולי!C40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יולי!C41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יולי!C46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יולי!C47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יולי!C48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יולי!C49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יולי!C50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יולי!C51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יולי!C52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יולי!C53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יולי!C54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יולי!C55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7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rightToLeft="1" topLeftCell="A22" zoomScaleNormal="100" workbookViewId="0">
      <selection activeCell="C25" sqref="C25"/>
    </sheetView>
  </sheetViews>
  <sheetFormatPr defaultRowHeight="12" customHeight="1" x14ac:dyDescent="0.2"/>
  <cols>
    <col min="1" max="1" width="2.5" style="59" customWidth="1"/>
    <col min="2" max="2" width="13.125" style="60" customWidth="1"/>
    <col min="3" max="3" width="8.125" style="60" customWidth="1"/>
    <col min="4" max="9" width="6.625" style="60" customWidth="1"/>
    <col min="10" max="10" width="13.125" style="60" customWidth="1"/>
    <col min="11" max="11" width="8" style="60" customWidth="1"/>
    <col min="12" max="14" width="6.625" style="60" customWidth="1"/>
    <col min="15" max="15" width="8.5" style="60" customWidth="1"/>
    <col min="16" max="16" width="8.25" style="60" customWidth="1"/>
    <col min="17" max="18" width="9.5" customWidth="1"/>
    <col min="19" max="20" width="6.625" customWidth="1"/>
  </cols>
  <sheetData>
    <row r="1" spans="1:23" ht="18" customHeight="1" thickBot="1" x14ac:dyDescent="0.25">
      <c r="A1" s="5"/>
      <c r="B1" s="4" t="s">
        <v>90</v>
      </c>
      <c r="C1" s="265" t="s">
        <v>110</v>
      </c>
      <c r="D1" s="274"/>
      <c r="E1" s="258" t="s">
        <v>122</v>
      </c>
      <c r="F1" s="259"/>
      <c r="G1" s="260"/>
      <c r="H1" s="261"/>
      <c r="I1" s="5"/>
      <c r="J1" s="5"/>
      <c r="K1" s="5"/>
      <c r="L1" s="5"/>
      <c r="M1" s="5"/>
      <c r="N1" s="5"/>
      <c r="O1" s="85" t="s">
        <v>130</v>
      </c>
      <c r="P1" s="86" t="s">
        <v>127</v>
      </c>
      <c r="Q1" s="86" t="s">
        <v>128</v>
      </c>
      <c r="R1" s="86" t="s">
        <v>129</v>
      </c>
      <c r="S1" s="5"/>
      <c r="T1" s="5"/>
      <c r="U1" s="5"/>
      <c r="V1" s="5"/>
      <c r="W1" s="5"/>
    </row>
    <row r="2" spans="1:23" ht="12" customHeight="1" thickBot="1" x14ac:dyDescent="0.25">
      <c r="A2" s="6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"/>
      <c r="R2" s="1"/>
      <c r="S2" s="1"/>
      <c r="T2" s="1"/>
      <c r="U2" s="1"/>
      <c r="V2" s="1"/>
      <c r="W2" s="1"/>
    </row>
    <row r="3" spans="1:23" ht="12" customHeight="1" x14ac:dyDescent="0.2">
      <c r="A3" s="6"/>
      <c r="B3" s="240" t="s">
        <v>0</v>
      </c>
      <c r="C3" s="241"/>
      <c r="D3" s="241"/>
      <c r="E3" s="241"/>
      <c r="F3" s="241"/>
      <c r="G3" s="241"/>
      <c r="H3" s="242"/>
      <c r="I3" s="262"/>
      <c r="J3" s="237" t="s">
        <v>1</v>
      </c>
      <c r="K3" s="238"/>
      <c r="L3" s="238"/>
      <c r="M3" s="238"/>
      <c r="N3" s="238"/>
      <c r="O3" s="238"/>
      <c r="P3" s="239"/>
      <c r="Q3" s="1"/>
      <c r="R3" s="1"/>
      <c r="S3" s="1"/>
      <c r="T3" s="1"/>
      <c r="U3" s="1"/>
      <c r="V3" s="1"/>
      <c r="W3" s="1"/>
    </row>
    <row r="4" spans="1:23" ht="12" customHeight="1" x14ac:dyDescent="0.2">
      <c r="A4" s="6"/>
      <c r="B4" s="7" t="s">
        <v>2</v>
      </c>
      <c r="C4" s="8" t="s">
        <v>82</v>
      </c>
      <c r="D4" s="8" t="s">
        <v>83</v>
      </c>
      <c r="E4" s="9" t="s">
        <v>84</v>
      </c>
      <c r="F4" s="9" t="s">
        <v>85</v>
      </c>
      <c r="G4" s="9" t="s">
        <v>86</v>
      </c>
      <c r="H4" s="10" t="s">
        <v>87</v>
      </c>
      <c r="I4" s="262"/>
      <c r="J4" s="7" t="s">
        <v>2</v>
      </c>
      <c r="K4" s="8" t="s">
        <v>82</v>
      </c>
      <c r="L4" s="8" t="s">
        <v>83</v>
      </c>
      <c r="M4" s="9" t="s">
        <v>84</v>
      </c>
      <c r="N4" s="9" t="s">
        <v>85</v>
      </c>
      <c r="O4" s="9" t="s">
        <v>86</v>
      </c>
      <c r="P4" s="10" t="s">
        <v>87</v>
      </c>
      <c r="Q4" s="1"/>
      <c r="R4" s="1"/>
      <c r="S4" s="1"/>
      <c r="T4" s="1"/>
      <c r="U4" s="1"/>
      <c r="V4" s="1"/>
      <c r="W4" s="1"/>
    </row>
    <row r="5" spans="1:23" ht="12" customHeight="1" x14ac:dyDescent="0.2">
      <c r="A5" s="6"/>
      <c r="B5" s="11" t="s">
        <v>3</v>
      </c>
      <c r="C5" s="12">
        <f>אוגוסט!C5</f>
        <v>0</v>
      </c>
      <c r="D5" s="13"/>
      <c r="E5" s="13"/>
      <c r="F5" s="13"/>
      <c r="G5" s="13"/>
      <c r="H5" s="14">
        <f>SUM(D5:G5)</f>
        <v>0</v>
      </c>
      <c r="I5" s="262"/>
      <c r="J5" s="11" t="s">
        <v>4</v>
      </c>
      <c r="K5" s="12">
        <f>אוגוסט!K5</f>
        <v>0</v>
      </c>
      <c r="L5" s="15"/>
      <c r="M5" s="16"/>
      <c r="N5" s="16"/>
      <c r="O5" s="16"/>
      <c r="P5" s="14">
        <f>SUM(L5:O5)</f>
        <v>0</v>
      </c>
      <c r="Q5" s="1"/>
      <c r="R5" s="1"/>
      <c r="S5" s="1"/>
      <c r="T5" s="1"/>
      <c r="U5" s="1"/>
      <c r="V5" s="1"/>
      <c r="W5" s="1"/>
    </row>
    <row r="6" spans="1:23" ht="12" customHeight="1" x14ac:dyDescent="0.2">
      <c r="A6" s="6"/>
      <c r="B6" s="11" t="s">
        <v>5</v>
      </c>
      <c r="C6" s="12">
        <f>אוגוסט!C6</f>
        <v>0</v>
      </c>
      <c r="D6" s="13"/>
      <c r="E6" s="13"/>
      <c r="F6" s="13"/>
      <c r="G6" s="13"/>
      <c r="H6" s="14">
        <f>SUM(D6:G6)</f>
        <v>0</v>
      </c>
      <c r="I6" s="262"/>
      <c r="J6" s="11" t="s">
        <v>6</v>
      </c>
      <c r="K6" s="12">
        <f>אוגוסט!K6</f>
        <v>0</v>
      </c>
      <c r="L6" s="15"/>
      <c r="M6" s="16"/>
      <c r="N6" s="16"/>
      <c r="O6" s="16"/>
      <c r="P6" s="14">
        <f t="shared" ref="P6:P14" si="0">SUM(L6:O6)</f>
        <v>0</v>
      </c>
      <c r="Q6" s="1"/>
      <c r="R6" s="1"/>
      <c r="S6" s="1"/>
      <c r="T6" s="1"/>
      <c r="U6" s="1"/>
      <c r="V6" s="1"/>
      <c r="W6" s="1"/>
    </row>
    <row r="7" spans="1:23" ht="12" customHeight="1" x14ac:dyDescent="0.2">
      <c r="A7" s="6"/>
      <c r="B7" s="11" t="s">
        <v>7</v>
      </c>
      <c r="C7" s="12">
        <f>אוגוסט!C7</f>
        <v>0</v>
      </c>
      <c r="D7" s="13"/>
      <c r="E7" s="13"/>
      <c r="F7" s="13"/>
      <c r="G7" s="13"/>
      <c r="H7" s="14">
        <f t="shared" ref="H7:H20" si="1">SUM(D7:G7)</f>
        <v>0</v>
      </c>
      <c r="I7" s="262"/>
      <c r="J7" s="11" t="s">
        <v>8</v>
      </c>
      <c r="K7" s="12">
        <f>אוגוסט!K7</f>
        <v>0</v>
      </c>
      <c r="L7" s="15"/>
      <c r="M7" s="16"/>
      <c r="N7" s="16"/>
      <c r="O7" s="16"/>
      <c r="P7" s="14">
        <f t="shared" si="0"/>
        <v>0</v>
      </c>
      <c r="Q7" s="1"/>
      <c r="R7" s="1"/>
      <c r="S7" s="1"/>
      <c r="T7" s="1"/>
      <c r="U7" s="1"/>
      <c r="V7" s="1"/>
      <c r="W7" s="1"/>
    </row>
    <row r="8" spans="1:23" ht="12" customHeight="1" x14ac:dyDescent="0.2">
      <c r="A8" s="6"/>
      <c r="B8" s="11" t="s">
        <v>9</v>
      </c>
      <c r="C8" s="12">
        <f>אוגוסט!C8</f>
        <v>0</v>
      </c>
      <c r="D8" s="13"/>
      <c r="E8" s="13"/>
      <c r="F8" s="13"/>
      <c r="G8" s="13"/>
      <c r="H8" s="14">
        <f t="shared" si="1"/>
        <v>0</v>
      </c>
      <c r="I8" s="262"/>
      <c r="J8" s="11" t="s">
        <v>88</v>
      </c>
      <c r="K8" s="12">
        <f>אוגוסט!K8</f>
        <v>0</v>
      </c>
      <c r="L8" s="15"/>
      <c r="M8" s="16"/>
      <c r="N8" s="16"/>
      <c r="O8" s="16"/>
      <c r="P8" s="14">
        <f t="shared" si="0"/>
        <v>0</v>
      </c>
      <c r="Q8" s="1"/>
      <c r="R8" s="1"/>
      <c r="S8" s="1"/>
      <c r="T8" s="1"/>
      <c r="U8" s="1"/>
      <c r="V8" s="1"/>
      <c r="W8" s="1"/>
    </row>
    <row r="9" spans="1:23" ht="12" customHeight="1" x14ac:dyDescent="0.2">
      <c r="A9" s="6"/>
      <c r="B9" s="11" t="s">
        <v>10</v>
      </c>
      <c r="C9" s="12">
        <f>אוגוסט!C9</f>
        <v>0</v>
      </c>
      <c r="D9" s="15"/>
      <c r="E9" s="16"/>
      <c r="F9" s="16"/>
      <c r="G9" s="16"/>
      <c r="H9" s="14">
        <f t="shared" si="1"/>
        <v>0</v>
      </c>
      <c r="I9" s="262"/>
      <c r="J9" s="11" t="s">
        <v>11</v>
      </c>
      <c r="K9" s="12">
        <f>אוגוסט!K9</f>
        <v>0</v>
      </c>
      <c r="L9" s="15"/>
      <c r="M9" s="16"/>
      <c r="N9" s="16"/>
      <c r="O9" s="16"/>
      <c r="P9" s="14">
        <f t="shared" si="0"/>
        <v>0</v>
      </c>
      <c r="Q9" s="1"/>
      <c r="R9" s="1"/>
      <c r="S9" s="1"/>
      <c r="T9" s="1"/>
      <c r="U9" s="1"/>
      <c r="V9" s="1"/>
      <c r="W9" s="1"/>
    </row>
    <row r="10" spans="1:23" ht="12" customHeight="1" x14ac:dyDescent="0.2">
      <c r="A10" s="6"/>
      <c r="B10" s="11" t="s">
        <v>12</v>
      </c>
      <c r="C10" s="12">
        <f>אוגוסט!C10</f>
        <v>0</v>
      </c>
      <c r="D10" s="15"/>
      <c r="E10" s="16"/>
      <c r="F10" s="16"/>
      <c r="G10" s="16"/>
      <c r="H10" s="14">
        <f t="shared" si="1"/>
        <v>0</v>
      </c>
      <c r="I10" s="262"/>
      <c r="J10" s="11" t="s">
        <v>13</v>
      </c>
      <c r="K10" s="12">
        <f>אוגוסט!K10</f>
        <v>0</v>
      </c>
      <c r="L10" s="15"/>
      <c r="M10" s="16"/>
      <c r="N10" s="16"/>
      <c r="O10" s="16"/>
      <c r="P10" s="14">
        <f t="shared" si="0"/>
        <v>0</v>
      </c>
      <c r="Q10" s="1"/>
      <c r="R10" s="1"/>
      <c r="S10" s="1"/>
      <c r="T10" s="1"/>
      <c r="U10" s="1"/>
      <c r="V10" s="1"/>
      <c r="W10" s="1"/>
    </row>
    <row r="11" spans="1:23" ht="12" customHeight="1" x14ac:dyDescent="0.2">
      <c r="A11" s="6"/>
      <c r="B11" s="11" t="s">
        <v>14</v>
      </c>
      <c r="C11" s="12">
        <f>אוגוסט!C11</f>
        <v>0</v>
      </c>
      <c r="D11" s="15"/>
      <c r="E11" s="16"/>
      <c r="F11" s="16"/>
      <c r="G11" s="16"/>
      <c r="H11" s="14">
        <f t="shared" si="1"/>
        <v>0</v>
      </c>
      <c r="I11" s="262"/>
      <c r="J11" s="11" t="s">
        <v>15</v>
      </c>
      <c r="K11" s="12">
        <f>אוגוסט!K11</f>
        <v>0</v>
      </c>
      <c r="L11" s="15"/>
      <c r="M11" s="16"/>
      <c r="N11" s="16"/>
      <c r="O11" s="16"/>
      <c r="P11" s="14">
        <f t="shared" si="0"/>
        <v>0</v>
      </c>
      <c r="Q11" s="1"/>
      <c r="R11" s="1"/>
      <c r="S11" s="1"/>
      <c r="T11" s="1"/>
      <c r="U11" s="1"/>
      <c r="V11" s="1"/>
      <c r="W11" s="1"/>
    </row>
    <row r="12" spans="1:23" ht="12" customHeight="1" x14ac:dyDescent="0.2">
      <c r="A12" s="6"/>
      <c r="B12" s="11" t="s">
        <v>16</v>
      </c>
      <c r="C12" s="12">
        <f>אוגוסט!C12</f>
        <v>0</v>
      </c>
      <c r="D12" s="15"/>
      <c r="E12" s="16"/>
      <c r="F12" s="16"/>
      <c r="G12" s="16"/>
      <c r="H12" s="14">
        <f t="shared" si="1"/>
        <v>0</v>
      </c>
      <c r="I12" s="262"/>
      <c r="J12" s="11" t="s">
        <v>17</v>
      </c>
      <c r="K12" s="12">
        <f>אוגוסט!K12</f>
        <v>0</v>
      </c>
      <c r="L12" s="15"/>
      <c r="M12" s="16"/>
      <c r="N12" s="16"/>
      <c r="O12" s="16"/>
      <c r="P12" s="14">
        <f t="shared" si="0"/>
        <v>0</v>
      </c>
      <c r="Q12" s="1"/>
      <c r="R12" s="1"/>
      <c r="S12" s="1"/>
      <c r="T12" s="1"/>
      <c r="U12" s="1"/>
      <c r="V12" s="1"/>
      <c r="W12" s="1"/>
    </row>
    <row r="13" spans="1:23" ht="12" customHeight="1" x14ac:dyDescent="0.2">
      <c r="A13" s="6"/>
      <c r="B13" s="11" t="s">
        <v>18</v>
      </c>
      <c r="C13" s="12">
        <f>אוגוסט!C13</f>
        <v>0</v>
      </c>
      <c r="D13" s="15"/>
      <c r="E13" s="16"/>
      <c r="F13" s="16"/>
      <c r="G13" s="16"/>
      <c r="H13" s="14">
        <f t="shared" si="1"/>
        <v>0</v>
      </c>
      <c r="I13" s="262"/>
      <c r="J13" s="17" t="s">
        <v>27</v>
      </c>
      <c r="K13" s="12">
        <f>אוגוסט!K13</f>
        <v>0</v>
      </c>
      <c r="L13" s="15"/>
      <c r="M13" s="16"/>
      <c r="N13" s="16"/>
      <c r="O13" s="16"/>
      <c r="P13" s="14">
        <f t="shared" si="0"/>
        <v>0</v>
      </c>
      <c r="Q13" s="1"/>
      <c r="R13" s="1"/>
      <c r="S13" s="1"/>
      <c r="T13" s="1"/>
      <c r="U13" s="1"/>
      <c r="V13" s="1"/>
      <c r="W13" s="1"/>
    </row>
    <row r="14" spans="1:23" ht="12" customHeight="1" thickBot="1" x14ac:dyDescent="0.25">
      <c r="A14" s="6"/>
      <c r="B14" s="11" t="s">
        <v>19</v>
      </c>
      <c r="C14" s="12">
        <f>אוגוסט!C14</f>
        <v>0</v>
      </c>
      <c r="D14" s="15"/>
      <c r="E14" s="16"/>
      <c r="F14" s="16"/>
      <c r="G14" s="16"/>
      <c r="H14" s="14">
        <f t="shared" si="1"/>
        <v>0</v>
      </c>
      <c r="I14" s="262"/>
      <c r="J14" s="18" t="s">
        <v>27</v>
      </c>
      <c r="K14" s="12">
        <f>אוגוסט!K14</f>
        <v>0</v>
      </c>
      <c r="L14" s="20"/>
      <c r="M14" s="21"/>
      <c r="N14" s="21"/>
      <c r="O14" s="21"/>
      <c r="P14" s="14">
        <f t="shared" si="0"/>
        <v>0</v>
      </c>
      <c r="Q14" s="1"/>
      <c r="R14" s="1"/>
      <c r="S14" s="1"/>
      <c r="T14" s="1"/>
      <c r="U14" s="1"/>
      <c r="V14" s="1"/>
      <c r="W14" s="1"/>
    </row>
    <row r="15" spans="1:23" ht="12" customHeight="1" thickBot="1" x14ac:dyDescent="0.25">
      <c r="A15" s="6"/>
      <c r="B15" s="11" t="s">
        <v>20</v>
      </c>
      <c r="C15" s="12">
        <f>אוגוסט!C15</f>
        <v>0</v>
      </c>
      <c r="D15" s="15"/>
      <c r="E15" s="16"/>
      <c r="F15" s="16"/>
      <c r="G15" s="16"/>
      <c r="H15" s="14">
        <f t="shared" si="1"/>
        <v>0</v>
      </c>
      <c r="I15" s="262"/>
      <c r="J15" s="22" t="s">
        <v>89</v>
      </c>
      <c r="K15" s="23">
        <f>SUM(K5:K14)</f>
        <v>0</v>
      </c>
      <c r="L15" s="23">
        <f t="shared" ref="L15:P15" si="2">SUM(L5:L14)</f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1"/>
      <c r="R15" s="1"/>
      <c r="S15" s="1"/>
      <c r="T15" s="1"/>
      <c r="U15" s="1"/>
      <c r="V15" s="1"/>
      <c r="W15" s="1"/>
    </row>
    <row r="16" spans="1:23" ht="12" customHeight="1" thickBot="1" x14ac:dyDescent="0.25">
      <c r="A16" s="6"/>
      <c r="B16" s="11" t="s">
        <v>21</v>
      </c>
      <c r="C16" s="12">
        <f>אוגוסט!C16</f>
        <v>0</v>
      </c>
      <c r="D16" s="15"/>
      <c r="E16" s="16"/>
      <c r="F16" s="16"/>
      <c r="G16" s="16"/>
      <c r="H16" s="14">
        <f t="shared" si="1"/>
        <v>0</v>
      </c>
      <c r="I16" s="262"/>
      <c r="J16" s="263"/>
      <c r="K16" s="263"/>
      <c r="L16" s="263"/>
      <c r="M16" s="263"/>
      <c r="N16" s="263"/>
      <c r="O16" s="263"/>
      <c r="P16" s="263"/>
      <c r="Q16" s="1"/>
      <c r="R16" s="307"/>
      <c r="S16" s="308"/>
      <c r="T16" s="308"/>
      <c r="U16" s="309"/>
      <c r="V16" s="1"/>
      <c r="W16" s="1"/>
    </row>
    <row r="17" spans="1:23" ht="12" customHeight="1" x14ac:dyDescent="0.2">
      <c r="A17" s="6"/>
      <c r="B17" s="11" t="s">
        <v>22</v>
      </c>
      <c r="C17" s="12">
        <f>אוגוסט!C17</f>
        <v>0</v>
      </c>
      <c r="D17" s="15"/>
      <c r="E17" s="16"/>
      <c r="F17" s="16"/>
      <c r="G17" s="16"/>
      <c r="H17" s="14">
        <f t="shared" si="1"/>
        <v>0</v>
      </c>
      <c r="I17" s="262"/>
      <c r="J17" s="237" t="s">
        <v>23</v>
      </c>
      <c r="K17" s="238"/>
      <c r="L17" s="238"/>
      <c r="M17" s="238"/>
      <c r="N17" s="238"/>
      <c r="O17" s="238"/>
      <c r="P17" s="239"/>
      <c r="Q17" s="1"/>
      <c r="R17" s="310"/>
      <c r="S17" s="313" t="s">
        <v>132</v>
      </c>
      <c r="T17" s="313"/>
      <c r="U17" s="312"/>
      <c r="V17" s="1"/>
      <c r="W17" s="1"/>
    </row>
    <row r="18" spans="1:23" ht="12" customHeight="1" x14ac:dyDescent="0.2">
      <c r="A18" s="6"/>
      <c r="B18" s="11" t="s">
        <v>24</v>
      </c>
      <c r="C18" s="12">
        <f>אוגוסט!C18</f>
        <v>0</v>
      </c>
      <c r="D18" s="15"/>
      <c r="E18" s="16"/>
      <c r="F18" s="16"/>
      <c r="G18" s="16"/>
      <c r="H18" s="14">
        <f t="shared" si="1"/>
        <v>0</v>
      </c>
      <c r="I18" s="262"/>
      <c r="J18" s="7" t="s">
        <v>2</v>
      </c>
      <c r="K18" s="8" t="s">
        <v>82</v>
      </c>
      <c r="L18" s="8" t="s">
        <v>83</v>
      </c>
      <c r="M18" s="9" t="s">
        <v>84</v>
      </c>
      <c r="N18" s="9" t="s">
        <v>85</v>
      </c>
      <c r="O18" s="9" t="s">
        <v>86</v>
      </c>
      <c r="P18" s="10" t="s">
        <v>87</v>
      </c>
      <c r="Q18" s="1"/>
      <c r="R18" s="310"/>
      <c r="S18" s="311" t="s">
        <v>131</v>
      </c>
      <c r="T18" s="313"/>
      <c r="U18" s="312"/>
      <c r="V18" s="1"/>
      <c r="W18" s="1"/>
    </row>
    <row r="19" spans="1:23" ht="12" customHeight="1" x14ac:dyDescent="0.2">
      <c r="A19" s="6"/>
      <c r="B19" s="11" t="s">
        <v>25</v>
      </c>
      <c r="C19" s="12">
        <f>אוגוסט!C19</f>
        <v>0</v>
      </c>
      <c r="D19" s="15"/>
      <c r="E19" s="16"/>
      <c r="F19" s="16"/>
      <c r="G19" s="16"/>
      <c r="H19" s="14">
        <f t="shared" si="1"/>
        <v>0</v>
      </c>
      <c r="I19" s="262"/>
      <c r="J19" s="11" t="s">
        <v>26</v>
      </c>
      <c r="K19" s="12">
        <f>אוגוסט!K19</f>
        <v>0</v>
      </c>
      <c r="L19" s="15"/>
      <c r="M19" s="16"/>
      <c r="N19" s="16"/>
      <c r="O19" s="16"/>
      <c r="P19" s="14">
        <f>SUM(L19:O19)</f>
        <v>0</v>
      </c>
      <c r="Q19" s="1"/>
      <c r="R19" s="310"/>
      <c r="S19" s="313"/>
      <c r="T19" s="313"/>
      <c r="U19" s="312"/>
      <c r="V19" s="1"/>
      <c r="W19" s="1"/>
    </row>
    <row r="20" spans="1:23" ht="12" customHeight="1" thickBot="1" x14ac:dyDescent="0.25">
      <c r="A20" s="6"/>
      <c r="B20" s="18" t="s">
        <v>27</v>
      </c>
      <c r="C20" s="12">
        <f>אוגוסט!C20</f>
        <v>0</v>
      </c>
      <c r="D20" s="20"/>
      <c r="E20" s="21"/>
      <c r="F20" s="21"/>
      <c r="G20" s="21"/>
      <c r="H20" s="14">
        <f t="shared" si="1"/>
        <v>0</v>
      </c>
      <c r="I20" s="262"/>
      <c r="J20" s="11" t="s">
        <v>28</v>
      </c>
      <c r="K20" s="12">
        <f>אוגוסט!K20</f>
        <v>0</v>
      </c>
      <c r="L20" s="15"/>
      <c r="M20" s="16"/>
      <c r="N20" s="16"/>
      <c r="O20" s="16"/>
      <c r="P20" s="14">
        <f t="shared" ref="P20:P23" si="3">SUM(L20:O20)</f>
        <v>0</v>
      </c>
      <c r="Q20" s="1"/>
      <c r="R20" s="310"/>
      <c r="S20" s="313" t="s">
        <v>133</v>
      </c>
      <c r="T20" s="313"/>
      <c r="U20" s="312"/>
      <c r="V20" s="1"/>
      <c r="W20" s="1"/>
    </row>
    <row r="21" spans="1:23" ht="12" customHeight="1" thickBot="1" x14ac:dyDescent="0.25">
      <c r="A21" s="6"/>
      <c r="B21" s="24" t="s">
        <v>29</v>
      </c>
      <c r="C21" s="25">
        <f>SUM(C5:C20)</f>
        <v>0</v>
      </c>
      <c r="D21" s="25">
        <f>SUM(D5:D20)</f>
        <v>0</v>
      </c>
      <c r="E21" s="25">
        <f t="shared" ref="E21:G21" si="4">SUM(E5:E20)</f>
        <v>0</v>
      </c>
      <c r="F21" s="25">
        <f t="shared" si="4"/>
        <v>0</v>
      </c>
      <c r="G21" s="25">
        <f t="shared" si="4"/>
        <v>0</v>
      </c>
      <c r="H21" s="25">
        <f>SUM(H5:H20)</f>
        <v>0</v>
      </c>
      <c r="I21" s="262"/>
      <c r="J21" s="11" t="s">
        <v>30</v>
      </c>
      <c r="K21" s="12">
        <f>אוגוסט!K21</f>
        <v>0</v>
      </c>
      <c r="L21" s="15"/>
      <c r="M21" s="16"/>
      <c r="N21" s="16"/>
      <c r="O21" s="16"/>
      <c r="P21" s="14">
        <f t="shared" si="3"/>
        <v>0</v>
      </c>
      <c r="Q21" s="1"/>
      <c r="R21" s="310"/>
      <c r="S21" s="313"/>
      <c r="T21" s="313"/>
      <c r="U21" s="312"/>
      <c r="V21" s="1"/>
      <c r="W21" s="1"/>
    </row>
    <row r="22" spans="1:23" ht="12" customHeight="1" thickBot="1" x14ac:dyDescent="0.25">
      <c r="A22" s="6"/>
      <c r="B22" s="263"/>
      <c r="C22" s="263"/>
      <c r="D22" s="263"/>
      <c r="E22" s="263"/>
      <c r="F22" s="263"/>
      <c r="G22" s="263"/>
      <c r="H22" s="263"/>
      <c r="I22" s="262"/>
      <c r="J22" s="11" t="s">
        <v>31</v>
      </c>
      <c r="K22" s="12">
        <f>אוגוסט!K22</f>
        <v>0</v>
      </c>
      <c r="L22" s="15"/>
      <c r="M22" s="16"/>
      <c r="N22" s="16"/>
      <c r="O22" s="16"/>
      <c r="P22" s="14">
        <f t="shared" si="3"/>
        <v>0</v>
      </c>
      <c r="Q22" s="1"/>
      <c r="R22" s="310"/>
      <c r="S22" s="313"/>
      <c r="T22" s="313"/>
      <c r="U22" s="312"/>
      <c r="V22" s="1"/>
      <c r="W22" s="1"/>
    </row>
    <row r="23" spans="1:23" ht="12" customHeight="1" thickBot="1" x14ac:dyDescent="0.25">
      <c r="A23" s="6"/>
      <c r="B23" s="237" t="s">
        <v>32</v>
      </c>
      <c r="C23" s="238"/>
      <c r="D23" s="238"/>
      <c r="E23" s="238"/>
      <c r="F23" s="238"/>
      <c r="G23" s="238"/>
      <c r="H23" s="239"/>
      <c r="I23" s="262"/>
      <c r="J23" s="17" t="s">
        <v>27</v>
      </c>
      <c r="K23" s="12">
        <f>אוגוסט!K23</f>
        <v>0</v>
      </c>
      <c r="L23" s="15"/>
      <c r="M23" s="16"/>
      <c r="N23" s="16"/>
      <c r="O23" s="16"/>
      <c r="P23" s="14">
        <f t="shared" si="3"/>
        <v>0</v>
      </c>
      <c r="Q23" s="1"/>
      <c r="R23" s="314"/>
      <c r="S23" s="315"/>
      <c r="T23" s="315"/>
      <c r="U23" s="316"/>
      <c r="V23" s="1"/>
      <c r="W23" s="1"/>
    </row>
    <row r="24" spans="1:23" ht="12" customHeight="1" thickBot="1" x14ac:dyDescent="0.25">
      <c r="A24" s="6"/>
      <c r="B24" s="7" t="s">
        <v>2</v>
      </c>
      <c r="C24" s="8" t="s">
        <v>82</v>
      </c>
      <c r="D24" s="8" t="s">
        <v>83</v>
      </c>
      <c r="E24" s="9" t="s">
        <v>84</v>
      </c>
      <c r="F24" s="9" t="s">
        <v>85</v>
      </c>
      <c r="G24" s="9" t="s">
        <v>86</v>
      </c>
      <c r="H24" s="10" t="s">
        <v>87</v>
      </c>
      <c r="I24" s="262"/>
      <c r="J24" s="26" t="s">
        <v>33</v>
      </c>
      <c r="K24" s="23">
        <f>SUM(K18:K23)</f>
        <v>0</v>
      </c>
      <c r="L24" s="23">
        <f t="shared" ref="L24:P24" si="5">SUM(L18:L23)</f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7">
        <f t="shared" si="5"/>
        <v>0</v>
      </c>
      <c r="Q24" s="1"/>
      <c r="R24" s="1"/>
      <c r="S24" s="1"/>
      <c r="T24" s="1"/>
      <c r="U24" s="1"/>
      <c r="V24" s="1"/>
      <c r="W24" s="1"/>
    </row>
    <row r="25" spans="1:23" ht="12" customHeight="1" x14ac:dyDescent="0.2">
      <c r="A25" s="6"/>
      <c r="B25" s="11" t="s">
        <v>34</v>
      </c>
      <c r="C25" s="12">
        <f>אוגוסט!C25</f>
        <v>0</v>
      </c>
      <c r="D25" s="15"/>
      <c r="E25" s="16"/>
      <c r="F25" s="16"/>
      <c r="G25" s="16"/>
      <c r="H25" s="14">
        <f>SUM(D25:G25)</f>
        <v>0</v>
      </c>
      <c r="I25" s="262"/>
      <c r="J25" s="270"/>
      <c r="K25" s="270"/>
      <c r="L25" s="270"/>
      <c r="M25" s="270"/>
      <c r="N25" s="270"/>
      <c r="O25" s="270"/>
      <c r="P25" s="270"/>
      <c r="Q25" s="1"/>
      <c r="R25" s="1"/>
      <c r="S25" s="1"/>
      <c r="T25" s="1"/>
      <c r="U25" s="1"/>
      <c r="V25" s="1"/>
      <c r="W25" s="1"/>
    </row>
    <row r="26" spans="1:23" ht="12" customHeight="1" x14ac:dyDescent="0.2">
      <c r="A26" s="6"/>
      <c r="B26" s="11" t="s">
        <v>35</v>
      </c>
      <c r="C26" s="12">
        <f>אוגוסט!C26</f>
        <v>0</v>
      </c>
      <c r="D26" s="15"/>
      <c r="E26" s="16"/>
      <c r="F26" s="16"/>
      <c r="G26" s="16"/>
      <c r="H26" s="14">
        <f t="shared" ref="H26:H31" si="6">SUM(D26:G26)</f>
        <v>0</v>
      </c>
      <c r="I26" s="262"/>
      <c r="J26" s="267" t="s">
        <v>36</v>
      </c>
      <c r="K26" s="268"/>
      <c r="L26" s="268"/>
      <c r="M26" s="268"/>
      <c r="N26" s="268"/>
      <c r="O26" s="268"/>
      <c r="P26" s="269"/>
      <c r="Q26" s="1"/>
      <c r="R26" s="1"/>
      <c r="S26" s="1"/>
      <c r="T26" s="1"/>
      <c r="U26" s="1"/>
      <c r="V26" s="1"/>
      <c r="W26" s="1"/>
    </row>
    <row r="27" spans="1:23" ht="12" customHeight="1" x14ac:dyDescent="0.2">
      <c r="A27" s="6"/>
      <c r="B27" s="11" t="s">
        <v>37</v>
      </c>
      <c r="C27" s="12">
        <f>אוגוסט!C27</f>
        <v>0</v>
      </c>
      <c r="D27" s="15"/>
      <c r="E27" s="16"/>
      <c r="F27" s="16"/>
      <c r="G27" s="16"/>
      <c r="H27" s="14">
        <f t="shared" si="6"/>
        <v>0</v>
      </c>
      <c r="I27" s="262"/>
      <c r="J27" s="7" t="s">
        <v>2</v>
      </c>
      <c r="K27" s="8" t="s">
        <v>82</v>
      </c>
      <c r="L27" s="8" t="s">
        <v>83</v>
      </c>
      <c r="M27" s="9" t="s">
        <v>84</v>
      </c>
      <c r="N27" s="9" t="s">
        <v>85</v>
      </c>
      <c r="O27" s="9" t="s">
        <v>86</v>
      </c>
      <c r="P27" s="10" t="s">
        <v>87</v>
      </c>
      <c r="Q27" s="1"/>
      <c r="R27" s="1"/>
      <c r="S27" s="1"/>
      <c r="T27" s="1"/>
      <c r="U27" s="1"/>
      <c r="V27" s="1"/>
      <c r="W27" s="1"/>
    </row>
    <row r="28" spans="1:23" ht="12" customHeight="1" x14ac:dyDescent="0.2">
      <c r="A28" s="6"/>
      <c r="B28" s="11" t="s">
        <v>38</v>
      </c>
      <c r="C28" s="12">
        <f>אוגוסט!C28</f>
        <v>0</v>
      </c>
      <c r="D28" s="15"/>
      <c r="E28" s="16"/>
      <c r="F28" s="16"/>
      <c r="G28" s="16"/>
      <c r="H28" s="14">
        <f t="shared" si="6"/>
        <v>0</v>
      </c>
      <c r="I28" s="262"/>
      <c r="J28" s="11" t="s">
        <v>39</v>
      </c>
      <c r="K28" s="12">
        <f>אוגוסט!K28</f>
        <v>0</v>
      </c>
      <c r="L28" s="15"/>
      <c r="M28" s="16"/>
      <c r="N28" s="16"/>
      <c r="O28" s="16"/>
      <c r="P28" s="14">
        <f>SUM(L28:O28)</f>
        <v>0</v>
      </c>
      <c r="Q28" s="1"/>
      <c r="R28" s="1"/>
      <c r="S28" s="1"/>
      <c r="T28" s="1"/>
      <c r="U28" s="1"/>
      <c r="V28" s="1"/>
      <c r="W28" s="1"/>
    </row>
    <row r="29" spans="1:23" ht="12" customHeight="1" x14ac:dyDescent="0.2">
      <c r="A29" s="6"/>
      <c r="B29" s="11" t="s">
        <v>40</v>
      </c>
      <c r="C29" s="12">
        <f>אוגוסט!C29</f>
        <v>0</v>
      </c>
      <c r="D29" s="15"/>
      <c r="E29" s="16"/>
      <c r="F29" s="16"/>
      <c r="G29" s="16"/>
      <c r="H29" s="14">
        <f t="shared" si="6"/>
        <v>0</v>
      </c>
      <c r="I29" s="262"/>
      <c r="J29" s="11" t="s">
        <v>41</v>
      </c>
      <c r="K29" s="12">
        <f>אוגוסט!K29</f>
        <v>0</v>
      </c>
      <c r="L29" s="15"/>
      <c r="M29" s="16"/>
      <c r="N29" s="16"/>
      <c r="O29" s="16"/>
      <c r="P29" s="14">
        <f t="shared" ref="P29:P35" si="7">SUM(L29:O29)</f>
        <v>0</v>
      </c>
      <c r="Q29" s="1"/>
      <c r="R29" s="1"/>
      <c r="S29" s="1"/>
      <c r="T29" s="1"/>
      <c r="U29" s="1"/>
      <c r="V29" s="1"/>
      <c r="W29" s="1"/>
    </row>
    <row r="30" spans="1:23" ht="12" customHeight="1" x14ac:dyDescent="0.2">
      <c r="A30" s="6"/>
      <c r="B30" s="17" t="s">
        <v>92</v>
      </c>
      <c r="C30" s="12">
        <f>אוגוסט!C30</f>
        <v>0</v>
      </c>
      <c r="D30" s="15"/>
      <c r="E30" s="16"/>
      <c r="F30" s="16"/>
      <c r="G30" s="16"/>
      <c r="H30" s="14">
        <f t="shared" si="6"/>
        <v>0</v>
      </c>
      <c r="I30" s="262"/>
      <c r="J30" s="11" t="s">
        <v>42</v>
      </c>
      <c r="K30" s="12">
        <f>אוגוסט!K30</f>
        <v>0</v>
      </c>
      <c r="L30" s="15"/>
      <c r="M30" s="16"/>
      <c r="N30" s="16"/>
      <c r="O30" s="16"/>
      <c r="P30" s="14">
        <f t="shared" si="7"/>
        <v>0</v>
      </c>
      <c r="Q30" s="1"/>
      <c r="R30" s="1"/>
      <c r="S30" s="1"/>
      <c r="T30" s="1"/>
      <c r="U30" s="1"/>
      <c r="V30" s="1"/>
      <c r="W30" s="1"/>
    </row>
    <row r="31" spans="1:23" ht="12" customHeight="1" thickBot="1" x14ac:dyDescent="0.25">
      <c r="A31" s="6"/>
      <c r="B31" s="18" t="s">
        <v>27</v>
      </c>
      <c r="C31" s="12">
        <f>אוגוסט!C31</f>
        <v>0</v>
      </c>
      <c r="D31" s="20"/>
      <c r="E31" s="21"/>
      <c r="F31" s="21"/>
      <c r="G31" s="21"/>
      <c r="H31" s="14">
        <f t="shared" si="6"/>
        <v>0</v>
      </c>
      <c r="I31" s="262"/>
      <c r="J31" s="11" t="s">
        <v>43</v>
      </c>
      <c r="K31" s="12">
        <f>אוגוסט!K31</f>
        <v>0</v>
      </c>
      <c r="L31" s="15"/>
      <c r="M31" s="16"/>
      <c r="N31" s="16"/>
      <c r="O31" s="16"/>
      <c r="P31" s="14">
        <f t="shared" si="7"/>
        <v>0</v>
      </c>
      <c r="Q31" s="1"/>
      <c r="R31" s="1"/>
      <c r="S31" s="1"/>
      <c r="T31" s="1"/>
      <c r="U31" s="1"/>
      <c r="V31" s="1"/>
      <c r="W31" s="1"/>
    </row>
    <row r="32" spans="1:23" ht="12" customHeight="1" thickBot="1" x14ac:dyDescent="0.25">
      <c r="A32" s="6"/>
      <c r="B32" s="26" t="s">
        <v>44</v>
      </c>
      <c r="C32" s="23">
        <f>SUM(C25:C31)</f>
        <v>0</v>
      </c>
      <c r="D32" s="23">
        <f>SUM(D25:D31)</f>
        <v>0</v>
      </c>
      <c r="E32" s="23">
        <f t="shared" ref="E32:G32" si="8">SUM(E25:E31)</f>
        <v>0</v>
      </c>
      <c r="F32" s="23">
        <f t="shared" si="8"/>
        <v>0</v>
      </c>
      <c r="G32" s="23">
        <f t="shared" si="8"/>
        <v>0</v>
      </c>
      <c r="H32" s="23">
        <f>SUM(H25:H31)</f>
        <v>0</v>
      </c>
      <c r="I32" s="262"/>
      <c r="J32" s="11" t="s">
        <v>45</v>
      </c>
      <c r="K32" s="12">
        <f>אוגוסט!K32</f>
        <v>0</v>
      </c>
      <c r="L32" s="15"/>
      <c r="M32" s="16"/>
      <c r="N32" s="16"/>
      <c r="O32" s="16"/>
      <c r="P32" s="14">
        <f t="shared" si="7"/>
        <v>0</v>
      </c>
      <c r="Q32" s="1"/>
      <c r="R32" s="1"/>
      <c r="S32" s="1"/>
      <c r="T32" s="1"/>
      <c r="U32" s="1"/>
      <c r="V32" s="1"/>
      <c r="W32" s="1"/>
    </row>
    <row r="33" spans="1:23" ht="12" customHeight="1" thickBot="1" x14ac:dyDescent="0.25">
      <c r="A33" s="6"/>
      <c r="B33" s="28"/>
      <c r="C33" s="28"/>
      <c r="D33" s="28"/>
      <c r="E33" s="28"/>
      <c r="F33" s="28"/>
      <c r="G33" s="28"/>
      <c r="H33" s="28"/>
      <c r="I33" s="262"/>
      <c r="J33" s="11" t="s">
        <v>46</v>
      </c>
      <c r="K33" s="12">
        <f>אוגוסט!K33</f>
        <v>0</v>
      </c>
      <c r="L33" s="15"/>
      <c r="M33" s="16"/>
      <c r="N33" s="16"/>
      <c r="O33" s="16"/>
      <c r="P33" s="14">
        <f t="shared" si="7"/>
        <v>0</v>
      </c>
      <c r="Q33" s="1"/>
      <c r="R33" s="1"/>
      <c r="S33" s="1"/>
      <c r="T33" s="1"/>
      <c r="U33" s="1"/>
      <c r="V33" s="1"/>
      <c r="W33" s="1"/>
    </row>
    <row r="34" spans="1:23" ht="12" customHeight="1" thickBot="1" x14ac:dyDescent="0.25">
      <c r="A34" s="6"/>
      <c r="B34" s="243" t="s">
        <v>47</v>
      </c>
      <c r="C34" s="244"/>
      <c r="D34" s="244"/>
      <c r="E34" s="244"/>
      <c r="F34" s="244"/>
      <c r="G34" s="244"/>
      <c r="H34" s="245"/>
      <c r="I34" s="262"/>
      <c r="J34" s="11" t="s">
        <v>48</v>
      </c>
      <c r="K34" s="12">
        <f>אוגוסט!K34</f>
        <v>0</v>
      </c>
      <c r="L34" s="15"/>
      <c r="M34" s="16"/>
      <c r="N34" s="16"/>
      <c r="O34" s="16"/>
      <c r="P34" s="14">
        <f t="shared" si="7"/>
        <v>0</v>
      </c>
      <c r="Q34" s="1"/>
      <c r="R34" s="1"/>
      <c r="S34" s="1"/>
      <c r="T34" s="1"/>
      <c r="U34" s="1"/>
      <c r="V34" s="1"/>
      <c r="W34" s="1"/>
    </row>
    <row r="35" spans="1:23" ht="12" customHeight="1" x14ac:dyDescent="0.2">
      <c r="A35" s="6"/>
      <c r="B35" s="7" t="s">
        <v>2</v>
      </c>
      <c r="C35" s="8" t="s">
        <v>82</v>
      </c>
      <c r="D35" s="8" t="s">
        <v>83</v>
      </c>
      <c r="E35" s="9" t="s">
        <v>84</v>
      </c>
      <c r="F35" s="9" t="s">
        <v>85</v>
      </c>
      <c r="G35" s="9" t="s">
        <v>86</v>
      </c>
      <c r="H35" s="10" t="s">
        <v>87</v>
      </c>
      <c r="I35" s="262"/>
      <c r="J35" s="17" t="s">
        <v>27</v>
      </c>
      <c r="K35" s="12">
        <f>אוגוסט!K35</f>
        <v>0</v>
      </c>
      <c r="L35" s="15"/>
      <c r="M35" s="16"/>
      <c r="N35" s="16"/>
      <c r="O35" s="16"/>
      <c r="P35" s="14">
        <f t="shared" si="7"/>
        <v>0</v>
      </c>
      <c r="Q35" s="1"/>
      <c r="R35" s="1"/>
      <c r="S35" s="1"/>
      <c r="T35" s="1"/>
      <c r="U35" s="1"/>
      <c r="V35" s="1"/>
      <c r="W35" s="1"/>
    </row>
    <row r="36" spans="1:23" ht="12" customHeight="1" thickBot="1" x14ac:dyDescent="0.25">
      <c r="A36" s="6"/>
      <c r="B36" s="11" t="s">
        <v>49</v>
      </c>
      <c r="C36" s="12">
        <f>אוגוסט!C36</f>
        <v>0</v>
      </c>
      <c r="D36" s="15"/>
      <c r="E36" s="16"/>
      <c r="F36" s="16"/>
      <c r="G36" s="16"/>
      <c r="H36" s="14">
        <f>SUM(D36:G36)</f>
        <v>0</v>
      </c>
      <c r="I36" s="262"/>
      <c r="J36" s="18" t="s">
        <v>27</v>
      </c>
      <c r="K36" s="12">
        <f>אוגוסט!K36</f>
        <v>0</v>
      </c>
      <c r="L36" s="20"/>
      <c r="M36" s="21"/>
      <c r="N36" s="21"/>
      <c r="O36" s="21"/>
      <c r="P36" s="14"/>
      <c r="Q36" s="1"/>
      <c r="R36" s="1"/>
      <c r="S36" s="1"/>
      <c r="T36" s="1"/>
      <c r="U36" s="1"/>
      <c r="V36" s="1"/>
      <c r="W36" s="1"/>
    </row>
    <row r="37" spans="1:23" ht="12" customHeight="1" thickBot="1" x14ac:dyDescent="0.25">
      <c r="A37" s="6"/>
      <c r="B37" s="11" t="s">
        <v>50</v>
      </c>
      <c r="C37" s="12">
        <f>אוגוסט!C37</f>
        <v>0</v>
      </c>
      <c r="D37" s="15"/>
      <c r="E37" s="16"/>
      <c r="F37" s="16"/>
      <c r="G37" s="16"/>
      <c r="H37" s="14">
        <f t="shared" ref="H37:H41" si="9">SUM(D37:G37)</f>
        <v>0</v>
      </c>
      <c r="I37" s="262"/>
      <c r="J37" s="22" t="s">
        <v>51</v>
      </c>
      <c r="K37" s="23">
        <f>SUM(K28:K36)</f>
        <v>0</v>
      </c>
      <c r="L37" s="23">
        <f>SUM(L28:L36)</f>
        <v>0</v>
      </c>
      <c r="M37" s="23">
        <f t="shared" ref="M37:O37" si="10">SUM(M28:M36)</f>
        <v>0</v>
      </c>
      <c r="N37" s="23">
        <f t="shared" si="10"/>
        <v>0</v>
      </c>
      <c r="O37" s="23">
        <f t="shared" si="10"/>
        <v>0</v>
      </c>
      <c r="P37" s="27">
        <f>SUM(P28:P36)</f>
        <v>0</v>
      </c>
      <c r="Q37" s="1"/>
      <c r="R37" s="1"/>
      <c r="S37" s="1"/>
      <c r="T37" s="1"/>
      <c r="U37" s="1"/>
      <c r="V37" s="1"/>
      <c r="W37" s="1"/>
    </row>
    <row r="38" spans="1:23" ht="12" customHeight="1" thickBot="1" x14ac:dyDescent="0.25">
      <c r="A38" s="6"/>
      <c r="B38" s="11" t="s">
        <v>52</v>
      </c>
      <c r="C38" s="12">
        <f>אוגוסט!C38</f>
        <v>0</v>
      </c>
      <c r="D38" s="15"/>
      <c r="E38" s="16"/>
      <c r="F38" s="16"/>
      <c r="G38" s="16"/>
      <c r="H38" s="14">
        <f t="shared" si="9"/>
        <v>0</v>
      </c>
      <c r="I38" s="262"/>
      <c r="J38" s="263"/>
      <c r="K38" s="263"/>
      <c r="L38" s="263"/>
      <c r="M38" s="263"/>
      <c r="N38" s="263"/>
      <c r="O38" s="263"/>
      <c r="P38" s="263"/>
      <c r="Q38" s="1"/>
      <c r="R38" s="1"/>
      <c r="S38" s="1"/>
      <c r="T38" s="1"/>
      <c r="U38" s="1"/>
      <c r="V38" s="1"/>
      <c r="W38" s="1"/>
    </row>
    <row r="39" spans="1:23" ht="12" customHeight="1" thickBot="1" x14ac:dyDescent="0.25">
      <c r="A39" s="6"/>
      <c r="B39" s="11" t="s">
        <v>53</v>
      </c>
      <c r="C39" s="12">
        <f>אוגוסט!C39</f>
        <v>0</v>
      </c>
      <c r="D39" s="15"/>
      <c r="E39" s="16"/>
      <c r="F39" s="16"/>
      <c r="G39" s="16"/>
      <c r="H39" s="14">
        <f t="shared" si="9"/>
        <v>0</v>
      </c>
      <c r="I39" s="262"/>
      <c r="J39" s="243" t="s">
        <v>54</v>
      </c>
      <c r="K39" s="244"/>
      <c r="L39" s="244"/>
      <c r="M39" s="244"/>
      <c r="N39" s="244"/>
      <c r="O39" s="244"/>
      <c r="P39" s="245"/>
      <c r="Q39" s="1"/>
      <c r="R39" s="1"/>
      <c r="S39" s="1"/>
      <c r="T39" s="1"/>
      <c r="U39" s="1"/>
      <c r="V39" s="1"/>
      <c r="W39" s="1"/>
    </row>
    <row r="40" spans="1:23" ht="12" customHeight="1" thickBot="1" x14ac:dyDescent="0.25">
      <c r="A40" s="6"/>
      <c r="B40" s="11" t="s">
        <v>55</v>
      </c>
      <c r="C40" s="12">
        <f>אוגוסט!C40</f>
        <v>0</v>
      </c>
      <c r="D40" s="15"/>
      <c r="E40" s="16"/>
      <c r="F40" s="16"/>
      <c r="G40" s="16"/>
      <c r="H40" s="14">
        <f t="shared" si="9"/>
        <v>0</v>
      </c>
      <c r="I40" s="262"/>
      <c r="J40" s="29"/>
      <c r="K40" s="8" t="s">
        <v>82</v>
      </c>
      <c r="L40" s="8" t="s">
        <v>83</v>
      </c>
      <c r="M40" s="9" t="s">
        <v>84</v>
      </c>
      <c r="N40" s="9" t="s">
        <v>85</v>
      </c>
      <c r="O40" s="9" t="s">
        <v>86</v>
      </c>
      <c r="P40" s="30" t="s">
        <v>87</v>
      </c>
      <c r="Q40" s="1"/>
      <c r="R40" s="1"/>
      <c r="S40" s="1"/>
      <c r="T40" s="1"/>
      <c r="U40" s="1"/>
      <c r="V40" s="1"/>
      <c r="W40" s="1"/>
    </row>
    <row r="41" spans="1:23" ht="12" customHeight="1" thickBot="1" x14ac:dyDescent="0.25">
      <c r="A41" s="6"/>
      <c r="B41" s="18" t="s">
        <v>93</v>
      </c>
      <c r="C41" s="12">
        <f>אוגוסט!C41</f>
        <v>0</v>
      </c>
      <c r="D41" s="20"/>
      <c r="E41" s="21"/>
      <c r="F41" s="21"/>
      <c r="G41" s="21"/>
      <c r="H41" s="14">
        <f t="shared" si="9"/>
        <v>0</v>
      </c>
      <c r="I41" s="262"/>
      <c r="J41" s="31" t="s">
        <v>56</v>
      </c>
      <c r="K41" s="32">
        <f>SUM(C21+C32+C42+C56+K15+K24+K37)</f>
        <v>0</v>
      </c>
      <c r="L41" s="33">
        <f>SUM(D21+D32+D42+D56+L15+L24+L37)</f>
        <v>0</v>
      </c>
      <c r="M41" s="33">
        <f t="shared" ref="M41:N41" si="11">SUM(E21+E32+E42+E56+M15+M24+M37)</f>
        <v>0</v>
      </c>
      <c r="N41" s="33">
        <f t="shared" si="11"/>
        <v>0</v>
      </c>
      <c r="O41" s="33">
        <f>SUM(G21+G32+G42+G56+O15+O24+O37)</f>
        <v>0</v>
      </c>
      <c r="P41" s="34">
        <f>SUM(L41:O41)</f>
        <v>0</v>
      </c>
      <c r="Q41" s="1"/>
      <c r="R41" s="1"/>
      <c r="S41" s="1"/>
      <c r="T41" s="1"/>
      <c r="U41" s="1"/>
      <c r="V41" s="1"/>
      <c r="W41" s="1"/>
    </row>
    <row r="42" spans="1:23" ht="12" customHeight="1" thickBot="1" x14ac:dyDescent="0.25">
      <c r="A42" s="6"/>
      <c r="B42" s="2" t="s">
        <v>57</v>
      </c>
      <c r="C42" s="23">
        <f>SUM(C36:C41)</f>
        <v>0</v>
      </c>
      <c r="D42" s="23">
        <f>SUM(D36:D41)</f>
        <v>0</v>
      </c>
      <c r="E42" s="23">
        <f t="shared" ref="E42:G42" si="12">SUM(E36:E41)</f>
        <v>0</v>
      </c>
      <c r="F42" s="23">
        <f t="shared" si="12"/>
        <v>0</v>
      </c>
      <c r="G42" s="23">
        <f t="shared" si="12"/>
        <v>0</v>
      </c>
      <c r="H42" s="23">
        <f>SUM(H36:H41)</f>
        <v>0</v>
      </c>
      <c r="I42" s="262"/>
      <c r="J42" s="246" t="s">
        <v>58</v>
      </c>
      <c r="K42" s="247"/>
      <c r="L42" s="247"/>
      <c r="M42" s="247"/>
      <c r="N42" s="247"/>
      <c r="O42" s="247"/>
      <c r="P42" s="248"/>
      <c r="Q42" s="1"/>
      <c r="R42" s="1"/>
      <c r="S42" s="1"/>
      <c r="T42" s="1"/>
      <c r="U42" s="1"/>
      <c r="V42" s="1"/>
      <c r="W42" s="1"/>
    </row>
    <row r="43" spans="1:23" ht="12" customHeight="1" thickBot="1" x14ac:dyDescent="0.25">
      <c r="A43" s="6"/>
      <c r="B43" s="35"/>
      <c r="C43" s="28"/>
      <c r="D43" s="28"/>
      <c r="E43" s="28"/>
      <c r="F43" s="28"/>
      <c r="G43" s="28"/>
      <c r="H43" s="28"/>
      <c r="I43" s="262"/>
      <c r="J43" s="36"/>
      <c r="K43" s="37" t="s">
        <v>82</v>
      </c>
      <c r="L43" s="37" t="s">
        <v>83</v>
      </c>
      <c r="M43" s="38" t="s">
        <v>84</v>
      </c>
      <c r="N43" s="38" t="s">
        <v>85</v>
      </c>
      <c r="O43" s="38" t="s">
        <v>86</v>
      </c>
      <c r="P43" s="39" t="s">
        <v>87</v>
      </c>
      <c r="Q43" s="1"/>
      <c r="R43" s="1"/>
      <c r="S43" s="1"/>
      <c r="T43" s="1"/>
      <c r="U43" s="1"/>
      <c r="V43" s="1"/>
      <c r="W43" s="1"/>
    </row>
    <row r="44" spans="1:23" ht="12" customHeight="1" thickBot="1" x14ac:dyDescent="0.25">
      <c r="A44" s="6"/>
      <c r="B44" s="237" t="s">
        <v>59</v>
      </c>
      <c r="C44" s="238"/>
      <c r="D44" s="238"/>
      <c r="E44" s="238"/>
      <c r="F44" s="238"/>
      <c r="G44" s="238"/>
      <c r="H44" s="239"/>
      <c r="I44" s="262"/>
      <c r="J44" s="40" t="s">
        <v>60</v>
      </c>
      <c r="K44" s="41">
        <f>SUM(K41*0.1)</f>
        <v>0</v>
      </c>
      <c r="L44" s="42"/>
      <c r="M44" s="42"/>
      <c r="N44" s="42"/>
      <c r="O44" s="42"/>
      <c r="P44" s="43">
        <f>SUM(L44:O44)</f>
        <v>0</v>
      </c>
      <c r="Q44" s="1"/>
      <c r="R44" s="1"/>
      <c r="S44" s="1"/>
      <c r="T44" s="1"/>
      <c r="U44" s="1"/>
      <c r="V44" s="1"/>
      <c r="W44" s="1"/>
    </row>
    <row r="45" spans="1:23" ht="12" customHeight="1" thickBot="1" x14ac:dyDescent="0.25">
      <c r="A45" s="6"/>
      <c r="B45" s="7" t="s">
        <v>2</v>
      </c>
      <c r="C45" s="8" t="s">
        <v>82</v>
      </c>
      <c r="D45" s="8" t="s">
        <v>83</v>
      </c>
      <c r="E45" s="9" t="s">
        <v>84</v>
      </c>
      <c r="F45" s="9" t="s">
        <v>85</v>
      </c>
      <c r="G45" s="9" t="s">
        <v>86</v>
      </c>
      <c r="H45" s="10" t="s">
        <v>87</v>
      </c>
      <c r="I45" s="262"/>
      <c r="J45" s="271" t="s">
        <v>61</v>
      </c>
      <c r="K45" s="272"/>
      <c r="L45" s="272"/>
      <c r="M45" s="272"/>
      <c r="N45" s="272"/>
      <c r="O45" s="272"/>
      <c r="P45" s="273"/>
      <c r="Q45" s="1"/>
      <c r="R45" s="1"/>
      <c r="S45" s="1"/>
      <c r="T45" s="1"/>
      <c r="U45" s="1"/>
      <c r="V45" s="1"/>
      <c r="W45" s="1"/>
    </row>
    <row r="46" spans="1:23" ht="12" customHeight="1" x14ac:dyDescent="0.2">
      <c r="A46" s="6"/>
      <c r="B46" s="11" t="s">
        <v>62</v>
      </c>
      <c r="C46" s="12">
        <f>אוגוסט!C46</f>
        <v>0</v>
      </c>
      <c r="D46" s="15"/>
      <c r="E46" s="16"/>
      <c r="F46" s="16"/>
      <c r="G46" s="16"/>
      <c r="H46" s="14">
        <f>SUM(D46:G46)</f>
        <v>0</v>
      </c>
      <c r="I46" s="262"/>
      <c r="J46" s="44"/>
      <c r="K46" s="45" t="s">
        <v>82</v>
      </c>
      <c r="L46" s="45" t="s">
        <v>83</v>
      </c>
      <c r="M46" s="45" t="s">
        <v>84</v>
      </c>
      <c r="N46" s="45" t="s">
        <v>85</v>
      </c>
      <c r="O46" s="45" t="s">
        <v>86</v>
      </c>
      <c r="P46" s="46" t="s">
        <v>87</v>
      </c>
      <c r="Q46" s="1"/>
      <c r="R46" s="1"/>
      <c r="S46" s="1"/>
      <c r="T46" s="1"/>
      <c r="U46" s="1"/>
      <c r="V46" s="1"/>
      <c r="W46" s="1"/>
    </row>
    <row r="47" spans="1:23" ht="12" customHeight="1" thickBot="1" x14ac:dyDescent="0.25">
      <c r="A47" s="6"/>
      <c r="B47" s="11" t="s">
        <v>63</v>
      </c>
      <c r="C47" s="12">
        <f>אוגוסט!C47</f>
        <v>0</v>
      </c>
      <c r="D47" s="15"/>
      <c r="E47" s="16"/>
      <c r="F47" s="16"/>
      <c r="G47" s="16"/>
      <c r="H47" s="14">
        <f t="shared" ref="H47:H55" si="13">SUM(D47:G47)</f>
        <v>0</v>
      </c>
      <c r="I47" s="262"/>
      <c r="J47" s="40" t="s">
        <v>64</v>
      </c>
      <c r="K47" s="41">
        <f>SUM(K41+K44)</f>
        <v>0</v>
      </c>
      <c r="L47" s="47">
        <f>SUM(L41+L44)</f>
        <v>0</v>
      </c>
      <c r="M47" s="47">
        <f t="shared" ref="M47:P47" si="14">SUM(M41+M44)</f>
        <v>0</v>
      </c>
      <c r="N47" s="47">
        <f t="shared" si="14"/>
        <v>0</v>
      </c>
      <c r="O47" s="47">
        <f t="shared" si="14"/>
        <v>0</v>
      </c>
      <c r="P47" s="43">
        <f t="shared" si="14"/>
        <v>0</v>
      </c>
      <c r="Q47" s="1"/>
      <c r="R47" s="1"/>
      <c r="S47" s="1"/>
      <c r="T47" s="1"/>
      <c r="U47" s="1"/>
      <c r="V47" s="1"/>
      <c r="W47" s="1"/>
    </row>
    <row r="48" spans="1:23" ht="12" customHeight="1" thickBot="1" x14ac:dyDescent="0.25">
      <c r="A48" s="6"/>
      <c r="B48" s="11" t="s">
        <v>65</v>
      </c>
      <c r="C48" s="12">
        <f>אוגוסט!C48</f>
        <v>0</v>
      </c>
      <c r="D48" s="15"/>
      <c r="E48" s="16"/>
      <c r="F48" s="16"/>
      <c r="G48" s="16"/>
      <c r="H48" s="14">
        <f t="shared" si="13"/>
        <v>0</v>
      </c>
      <c r="I48" s="262"/>
      <c r="J48" s="270"/>
      <c r="K48" s="270"/>
      <c r="L48" s="270"/>
      <c r="M48" s="270"/>
      <c r="N48" s="270"/>
      <c r="O48" s="270"/>
      <c r="P48" s="270"/>
      <c r="Q48" s="249"/>
      <c r="R48" s="249"/>
      <c r="S48" s="249"/>
      <c r="T48" s="249"/>
      <c r="U48" s="1"/>
      <c r="V48" s="1"/>
      <c r="W48" s="1"/>
    </row>
    <row r="49" spans="1:23" ht="12" customHeight="1" x14ac:dyDescent="0.2">
      <c r="A49" s="6"/>
      <c r="B49" s="11" t="s">
        <v>66</v>
      </c>
      <c r="C49" s="12">
        <f>אוגוסט!C49</f>
        <v>0</v>
      </c>
      <c r="D49" s="15"/>
      <c r="E49" s="16"/>
      <c r="F49" s="16"/>
      <c r="G49" s="16"/>
      <c r="H49" s="14">
        <f t="shared" si="13"/>
        <v>0</v>
      </c>
      <c r="I49" s="262"/>
      <c r="J49" s="275" t="s">
        <v>67</v>
      </c>
      <c r="K49" s="276"/>
      <c r="L49" s="277"/>
      <c r="M49" s="5"/>
      <c r="N49" s="278" t="s">
        <v>69</v>
      </c>
      <c r="O49" s="279"/>
      <c r="P49" s="280"/>
      <c r="Q49" s="249"/>
      <c r="R49" s="249"/>
      <c r="S49" s="249"/>
      <c r="T49" s="249"/>
      <c r="U49" s="1"/>
      <c r="V49" s="1"/>
      <c r="W49" s="1"/>
    </row>
    <row r="50" spans="1:23" ht="12" customHeight="1" x14ac:dyDescent="0.2">
      <c r="A50" s="6"/>
      <c r="B50" s="11" t="s">
        <v>68</v>
      </c>
      <c r="C50" s="12">
        <f>אוגוסט!C50</f>
        <v>0</v>
      </c>
      <c r="D50" s="15"/>
      <c r="E50" s="16"/>
      <c r="F50" s="16"/>
      <c r="G50" s="16"/>
      <c r="H50" s="14">
        <f t="shared" si="13"/>
        <v>0</v>
      </c>
      <c r="I50" s="262"/>
      <c r="J50" s="7" t="s">
        <v>2</v>
      </c>
      <c r="K50" s="281"/>
      <c r="L50" s="282"/>
      <c r="M50" s="48"/>
      <c r="N50" s="7"/>
      <c r="O50" s="49" t="s">
        <v>82</v>
      </c>
      <c r="P50" s="50" t="s">
        <v>91</v>
      </c>
      <c r="Q50" s="249"/>
      <c r="R50" s="249"/>
      <c r="S50" s="249"/>
      <c r="T50" s="249"/>
      <c r="U50" s="1"/>
      <c r="V50" s="1"/>
      <c r="W50" s="1"/>
    </row>
    <row r="51" spans="1:23" ht="12" customHeight="1" x14ac:dyDescent="0.2">
      <c r="A51" s="6"/>
      <c r="B51" s="11" t="s">
        <v>70</v>
      </c>
      <c r="C51" s="12">
        <f>אוגוסט!C51</f>
        <v>0</v>
      </c>
      <c r="D51" s="15"/>
      <c r="E51" s="16"/>
      <c r="F51" s="16"/>
      <c r="G51" s="16"/>
      <c r="H51" s="14">
        <f t="shared" si="13"/>
        <v>0</v>
      </c>
      <c r="I51" s="262"/>
      <c r="J51" s="51" t="s">
        <v>71</v>
      </c>
      <c r="K51" s="283"/>
      <c r="L51" s="284"/>
      <c r="M51" s="48"/>
      <c r="N51" s="11" t="s">
        <v>67</v>
      </c>
      <c r="O51" s="52"/>
      <c r="P51" s="53">
        <f>SUM(K56)</f>
        <v>0</v>
      </c>
      <c r="Q51" s="249"/>
      <c r="R51" s="249"/>
      <c r="S51" s="249"/>
      <c r="T51" s="249"/>
      <c r="U51" s="1"/>
      <c r="V51" s="1"/>
      <c r="W51" s="1"/>
    </row>
    <row r="52" spans="1:23" ht="12" customHeight="1" x14ac:dyDescent="0.2">
      <c r="A52" s="6"/>
      <c r="B52" s="11" t="s">
        <v>72</v>
      </c>
      <c r="C52" s="12">
        <f>אוגוסט!C52</f>
        <v>0</v>
      </c>
      <c r="D52" s="15"/>
      <c r="E52" s="16"/>
      <c r="F52" s="16"/>
      <c r="G52" s="16"/>
      <c r="H52" s="14">
        <f t="shared" si="13"/>
        <v>0</v>
      </c>
      <c r="I52" s="262"/>
      <c r="J52" s="51" t="s">
        <v>73</v>
      </c>
      <c r="K52" s="283"/>
      <c r="L52" s="284"/>
      <c r="M52" s="48"/>
      <c r="N52" s="11" t="s">
        <v>76</v>
      </c>
      <c r="O52" s="52"/>
      <c r="P52" s="53">
        <f>SUM(P47)</f>
        <v>0</v>
      </c>
      <c r="Q52" s="249"/>
      <c r="R52" s="249"/>
      <c r="S52" s="249"/>
      <c r="T52" s="249"/>
      <c r="U52" s="1"/>
      <c r="V52" s="1"/>
      <c r="W52" s="1"/>
    </row>
    <row r="53" spans="1:23" ht="12" customHeight="1" thickBot="1" x14ac:dyDescent="0.25">
      <c r="A53" s="6"/>
      <c r="B53" s="11" t="s">
        <v>74</v>
      </c>
      <c r="C53" s="12">
        <f>אוגוסט!C53</f>
        <v>0</v>
      </c>
      <c r="D53" s="15"/>
      <c r="E53" s="16"/>
      <c r="F53" s="16"/>
      <c r="G53" s="16"/>
      <c r="H53" s="14">
        <f t="shared" si="13"/>
        <v>0</v>
      </c>
      <c r="I53" s="262"/>
      <c r="J53" s="51" t="s">
        <v>75</v>
      </c>
      <c r="K53" s="283"/>
      <c r="L53" s="284"/>
      <c r="M53" s="48"/>
      <c r="N53" s="54" t="s">
        <v>79</v>
      </c>
      <c r="O53" s="55">
        <f>SUM(O51-O52)</f>
        <v>0</v>
      </c>
      <c r="P53" s="56">
        <f>SUM(P51-P52)</f>
        <v>0</v>
      </c>
      <c r="Q53" s="249"/>
      <c r="R53" s="249"/>
      <c r="S53" s="249"/>
      <c r="T53" s="249"/>
      <c r="U53" s="1"/>
      <c r="V53" s="1"/>
      <c r="W53" s="1"/>
    </row>
    <row r="54" spans="1:23" ht="12" customHeight="1" x14ac:dyDescent="0.2">
      <c r="A54" s="6"/>
      <c r="B54" s="11" t="s">
        <v>77</v>
      </c>
      <c r="C54" s="12">
        <f>אוגוסט!C54</f>
        <v>0</v>
      </c>
      <c r="D54" s="15"/>
      <c r="E54" s="16"/>
      <c r="F54" s="16"/>
      <c r="G54" s="16"/>
      <c r="H54" s="14">
        <f t="shared" si="13"/>
        <v>0</v>
      </c>
      <c r="I54" s="262"/>
      <c r="J54" s="51" t="s">
        <v>78</v>
      </c>
      <c r="K54" s="283"/>
      <c r="L54" s="284"/>
      <c r="M54" s="48"/>
      <c r="N54" s="48"/>
      <c r="O54" s="48"/>
      <c r="P54" s="48"/>
      <c r="Q54" s="249"/>
      <c r="R54" s="249"/>
      <c r="S54" s="249"/>
      <c r="T54" s="249"/>
      <c r="U54" s="1"/>
      <c r="V54" s="1"/>
      <c r="W54" s="1"/>
    </row>
    <row r="55" spans="1:23" ht="12" customHeight="1" thickBot="1" x14ac:dyDescent="0.25">
      <c r="A55" s="6"/>
      <c r="B55" s="18" t="s">
        <v>27</v>
      </c>
      <c r="C55" s="12">
        <f>אוגוסט!C55</f>
        <v>0</v>
      </c>
      <c r="D55" s="20"/>
      <c r="E55" s="21"/>
      <c r="F55" s="21"/>
      <c r="G55" s="21"/>
      <c r="H55" s="14">
        <f t="shared" si="13"/>
        <v>0</v>
      </c>
      <c r="I55" s="262"/>
      <c r="J55" s="57" t="s">
        <v>94</v>
      </c>
      <c r="K55" s="285"/>
      <c r="L55" s="286"/>
      <c r="M55" s="48"/>
      <c r="N55" s="48"/>
      <c r="O55" s="48"/>
      <c r="P55" s="48"/>
      <c r="Q55" s="249"/>
      <c r="R55" s="249"/>
      <c r="S55" s="249"/>
      <c r="T55" s="249"/>
      <c r="U55" s="1"/>
      <c r="V55" s="1"/>
      <c r="W55" s="1"/>
    </row>
    <row r="56" spans="1:23" ht="12" customHeight="1" thickBot="1" x14ac:dyDescent="0.25">
      <c r="A56" s="6"/>
      <c r="B56" s="26" t="s">
        <v>80</v>
      </c>
      <c r="C56" s="23">
        <f>SUM(C46:C55)</f>
        <v>0</v>
      </c>
      <c r="D56" s="23">
        <f>SUM(D46:D55)</f>
        <v>0</v>
      </c>
      <c r="E56" s="23">
        <f t="shared" ref="E56:H56" si="15">SUM(E46:E55)</f>
        <v>0</v>
      </c>
      <c r="F56" s="23">
        <f t="shared" si="15"/>
        <v>0</v>
      </c>
      <c r="G56" s="23">
        <f t="shared" si="15"/>
        <v>0</v>
      </c>
      <c r="H56" s="23">
        <f t="shared" si="15"/>
        <v>0</v>
      </c>
      <c r="I56" s="262"/>
      <c r="J56" s="58" t="s">
        <v>81</v>
      </c>
      <c r="K56" s="287">
        <f>SUM(K51:K55)</f>
        <v>0</v>
      </c>
      <c r="L56" s="288"/>
      <c r="M56" s="48"/>
      <c r="N56" s="48"/>
      <c r="O56" s="48"/>
      <c r="P56" s="48"/>
      <c r="Q56" s="249"/>
      <c r="R56" s="249"/>
      <c r="S56" s="249"/>
      <c r="T56" s="249"/>
      <c r="U56" s="1"/>
      <c r="V56" s="1"/>
      <c r="W56" s="1"/>
    </row>
  </sheetData>
  <sheetProtection sheet="1" objects="1" scenarios="1" selectLockedCells="1"/>
  <mergeCells count="33">
    <mergeCell ref="T48:T56"/>
    <mergeCell ref="J49:L49"/>
    <mergeCell ref="N49:P49"/>
    <mergeCell ref="K50:L50"/>
    <mergeCell ref="K51:L51"/>
    <mergeCell ref="K52:L52"/>
    <mergeCell ref="K53:L53"/>
    <mergeCell ref="K54:L54"/>
    <mergeCell ref="K55:L55"/>
    <mergeCell ref="K56:L56"/>
    <mergeCell ref="J48:P48"/>
    <mergeCell ref="Q48:Q56"/>
    <mergeCell ref="J26:P26"/>
    <mergeCell ref="S48:S56"/>
    <mergeCell ref="B34:H34"/>
    <mergeCell ref="J38:P38"/>
    <mergeCell ref="J39:P39"/>
    <mergeCell ref="R48:R56"/>
    <mergeCell ref="J42:P42"/>
    <mergeCell ref="B44:H44"/>
    <mergeCell ref="J45:P45"/>
    <mergeCell ref="C1:D1"/>
    <mergeCell ref="G1:H1"/>
    <mergeCell ref="B2:P2"/>
    <mergeCell ref="B3:H3"/>
    <mergeCell ref="I3:I56"/>
    <mergeCell ref="J3:P3"/>
    <mergeCell ref="J16:P16"/>
    <mergeCell ref="J17:P17"/>
    <mergeCell ref="B22:H22"/>
    <mergeCell ref="B23:H23"/>
    <mergeCell ref="E1:F1"/>
    <mergeCell ref="J25:P25"/>
  </mergeCells>
  <hyperlinks>
    <hyperlink ref="S1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ינואר</vt:lpstr>
      <vt:lpstr>פברואר</vt:lpstr>
      <vt:lpstr>מרץ</vt:lpstr>
      <vt:lpstr>אפריל</vt:lpstr>
      <vt:lpstr>מאי</vt:lpstr>
      <vt:lpstr>יוני</vt:lpstr>
      <vt:lpstr>יולי</vt:lpstr>
      <vt:lpstr>אוגוסט</vt:lpstr>
      <vt:lpstr>ספטמבר</vt:lpstr>
      <vt:lpstr>אוקטובר</vt:lpstr>
      <vt:lpstr>נובמבר</vt:lpstr>
      <vt:lpstr>דצמבר</vt:lpstr>
      <vt:lpstr>שנתי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2017-08-13T17:34:16Z</cp:lastPrinted>
  <dcterms:created xsi:type="dcterms:W3CDTF">2017-07-17T21:29:32Z</dcterms:created>
  <dcterms:modified xsi:type="dcterms:W3CDTF">2018-03-04T13:59:47Z</dcterms:modified>
</cp:coreProperties>
</file>